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hope\Desktop\Promotions\Factory Recertified\"/>
    </mc:Choice>
  </mc:AlternateContent>
  <xr:revisionPtr revIDLastSave="0" documentId="8_{AAE4C6DC-82AC-4E33-9532-45E42495C775}" xr6:coauthVersionLast="47" xr6:coauthVersionMax="47" xr10:uidLastSave="{00000000-0000-0000-0000-000000000000}"/>
  <bookViews>
    <workbookView xWindow="-28650" yWindow="1070" windowWidth="26470" windowHeight="19850" xr2:uid="{34782AF1-2B9A-4FEA-90E0-223F822DDBEE}"/>
  </bookViews>
  <sheets>
    <sheet name="★List of Used Machines" sheetId="5" r:id="rId1"/>
    <sheet name="with Special prices" sheetId="8" state="hidden" r:id="rId2"/>
  </sheets>
  <definedNames>
    <definedName name="_xlnm._FilterDatabase" localSheetId="0" hidden="1">'★List of Used Machines'!$A$10:$A$22</definedName>
    <definedName name="_xlnm._FilterDatabase" localSheetId="1" hidden="1">'with Special prices'!$A$9:$WVW$20</definedName>
    <definedName name="holidays">#REF!</definedName>
    <definedName name="_xlnm.Print_Area" localSheetId="0">'★List of Used Machines'!$A$1:$O$34</definedName>
    <definedName name="_xlnm.Print_Area" localSheetId="1">'with Special prices'!$A$1:$U$35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5" l="1"/>
  <c r="J28" i="5" l="1"/>
  <c r="J29" i="5"/>
  <c r="J30" i="5"/>
  <c r="J31" i="5"/>
  <c r="J32" i="5"/>
  <c r="J33" i="5"/>
  <c r="J34" i="5"/>
  <c r="J35" i="5"/>
  <c r="J27" i="5"/>
  <c r="J23" i="5"/>
  <c r="J22" i="5"/>
  <c r="J21" i="5"/>
  <c r="J20" i="5"/>
  <c r="J19" i="5"/>
  <c r="J18" i="5"/>
  <c r="J17" i="5"/>
  <c r="J16" i="5"/>
  <c r="J15" i="5"/>
  <c r="J14" i="5"/>
  <c r="J13" i="5"/>
  <c r="J12" i="5"/>
  <c r="J11" i="5"/>
  <c r="J10" i="5"/>
  <c r="I35" i="5"/>
  <c r="H35" i="5" s="1"/>
  <c r="I23" i="5"/>
  <c r="H23" i="5" s="1"/>
  <c r="I33" i="5"/>
  <c r="H33" i="5" s="1"/>
  <c r="I34" i="5"/>
  <c r="H34" i="5" s="1"/>
  <c r="I22" i="5"/>
  <c r="H22" i="5" s="1"/>
  <c r="I32" i="5"/>
  <c r="H32" i="5" s="1"/>
  <c r="I31" i="5"/>
  <c r="H31" i="5" s="1"/>
  <c r="I11" i="5" l="1"/>
  <c r="I12" i="5"/>
  <c r="I13" i="5"/>
  <c r="I14" i="5"/>
  <c r="I15" i="5"/>
  <c r="I16" i="5"/>
  <c r="I17" i="5"/>
  <c r="I18" i="5"/>
  <c r="I19" i="5"/>
  <c r="I20" i="5"/>
  <c r="H20" i="5" s="1"/>
  <c r="I21" i="5"/>
  <c r="H21" i="5" s="1"/>
  <c r="I10" i="5"/>
  <c r="I29" i="5"/>
  <c r="H29" i="5" s="1"/>
  <c r="I30" i="5"/>
  <c r="H30" i="5" s="1"/>
  <c r="H15" i="5" l="1"/>
  <c r="I28" i="5"/>
  <c r="H28" i="5" s="1"/>
  <c r="I27" i="5"/>
  <c r="H19" i="5"/>
  <c r="H18" i="5"/>
  <c r="H17" i="5" l="1"/>
  <c r="H16" i="5"/>
  <c r="H27" i="5" l="1"/>
  <c r="H14" i="5"/>
  <c r="H13" i="5"/>
  <c r="H12" i="5"/>
  <c r="H11" i="5"/>
  <c r="I11" i="8" l="1"/>
  <c r="R11" i="8"/>
  <c r="R18" i="8" l="1"/>
  <c r="I18" i="8"/>
  <c r="R17" i="8"/>
  <c r="I17" i="8"/>
  <c r="R16" i="8"/>
  <c r="I16" i="8"/>
  <c r="A17" i="8"/>
  <c r="A18" i="8" s="1"/>
  <c r="I12" i="8"/>
  <c r="R10" i="8"/>
  <c r="I10" i="8"/>
  <c r="N6" i="8"/>
  <c r="N6" i="5" l="1"/>
</calcChain>
</file>

<file path=xl/sharedStrings.xml><?xml version="1.0" encoding="utf-8"?>
<sst xmlns="http://schemas.openxmlformats.org/spreadsheetml/2006/main" count="256" uniqueCount="132">
  <si>
    <t>Item number</t>
  </si>
  <si>
    <t>Serial number</t>
  </si>
  <si>
    <t>↓Input</t>
    <phoneticPr fontId="5"/>
  </si>
  <si>
    <t>#</t>
  </si>
  <si>
    <t>WH</t>
    <phoneticPr fontId="5"/>
  </si>
  <si>
    <t>Warranty</t>
    <phoneticPr fontId="5"/>
  </si>
  <si>
    <t>MSRP
(Regular)</t>
  </si>
  <si>
    <t>Dealer Price (Regular)</t>
  </si>
  <si>
    <t>CORP</t>
  </si>
  <si>
    <t>1 year</t>
    <phoneticPr fontId="5"/>
  </si>
  <si>
    <t>Please note: some of these units will require additional time for inspection prior to shipment.</t>
  </si>
  <si>
    <r>
      <t>Pictures may be found on the Public Drive - P:</t>
    </r>
    <r>
      <rPr>
        <b/>
        <i/>
        <sz val="11"/>
        <color indexed="8"/>
        <rFont val="Calibri"/>
        <family val="2"/>
      </rPr>
      <t>\</t>
    </r>
    <r>
      <rPr>
        <b/>
        <i/>
        <sz val="11"/>
        <color indexed="8"/>
        <rFont val="Meiryo UI"/>
        <family val="3"/>
        <charset val="128"/>
      </rPr>
      <t>Used Machine Database</t>
    </r>
    <r>
      <rPr>
        <b/>
        <i/>
        <sz val="11"/>
        <color indexed="8"/>
        <rFont val="Calibri"/>
        <family val="2"/>
      </rPr>
      <t>\</t>
    </r>
    <r>
      <rPr>
        <b/>
        <i/>
        <sz val="11"/>
        <color indexed="8"/>
        <rFont val="Meiryo UI"/>
        <family val="3"/>
        <charset val="128"/>
      </rPr>
      <t>Current For Sale Machines</t>
    </r>
  </si>
  <si>
    <t>\\storage2.mimakiusa.com\Public\Public\Used Machine Database</t>
  </si>
  <si>
    <t>Comments</t>
  </si>
  <si>
    <r>
      <t xml:space="preserve">Inkjet Printers:  -U refers to a machine that has been installed </t>
    </r>
    <r>
      <rPr>
        <b/>
        <i/>
        <sz val="14"/>
        <color rgb="FFFF0000"/>
        <rFont val="Meiryo UI"/>
        <family val="2"/>
      </rPr>
      <t>with</t>
    </r>
    <r>
      <rPr>
        <b/>
        <sz val="14"/>
        <color rgb="FFFF0000"/>
        <rFont val="Meiryo UI"/>
        <family val="3"/>
        <charset val="128"/>
      </rPr>
      <t xml:space="preserve"> ink fill and then returned or replaced and repaired.</t>
    </r>
    <phoneticPr fontId="1"/>
  </si>
  <si>
    <r>
      <t xml:space="preserve">Inkjet Printers:  -R refers to a machine that has been returned or replaced </t>
    </r>
    <r>
      <rPr>
        <b/>
        <i/>
        <sz val="14"/>
        <color rgb="FFFF0000"/>
        <rFont val="Meiryo UI"/>
        <family val="2"/>
      </rPr>
      <t>without</t>
    </r>
    <r>
      <rPr>
        <b/>
        <sz val="14"/>
        <color rgb="FFFF0000"/>
        <rFont val="Meiryo UI"/>
        <family val="3"/>
        <charset val="128"/>
      </rPr>
      <t xml:space="preserve"> ink fill and repaired.</t>
    </r>
    <phoneticPr fontId="1"/>
  </si>
  <si>
    <t>points
(crate)</t>
  </si>
  <si>
    <t>points
(machine)</t>
  </si>
  <si>
    <t>CORP</t>
    <phoneticPr fontId="1"/>
  </si>
  <si>
    <t>CJV150-130-R</t>
    <phoneticPr fontId="1"/>
  </si>
  <si>
    <t>Special
Dealer Price</t>
    <phoneticPr fontId="5"/>
  </si>
  <si>
    <t>Yes</t>
  </si>
  <si>
    <t>Solvent</t>
  </si>
  <si>
    <t>ink
type</t>
    <phoneticPr fontId="1"/>
  </si>
  <si>
    <t>Cutters:  -R refers to a machine that was unused, returned or replaced and repaired (including machines that have been installed but have never been used)</t>
    <phoneticPr fontId="1"/>
  </si>
  <si>
    <t>Cutters:  -U refers to a machine that has been installed and used, then returned or replaced and repaired.</t>
    <phoneticPr fontId="1"/>
  </si>
  <si>
    <t>accessories/
installation kit</t>
  </si>
  <si>
    <t>Mimaki Factory Recertified List</t>
  </si>
  <si>
    <t>Includes 8 cartridges of SS21 or ES3 and a cartridge of SPC-0294 cleaning cartridge.
Reason for return: The top frame and covers were bent due to transportation damage.
The frame and all damaged covers have been replaced with new parts.
Ink has never been filled.</t>
  </si>
  <si>
    <t>Includes 8 cartridges of SS21 or ES3 and a cartridge of SPC-0294 cleaning cartridge.
Reason for return: It was returned due to damage to the cartridge unit.
The cartridge unit has been replaced with a new one.</t>
    <phoneticPr fontId="1"/>
  </si>
  <si>
    <t>T211B464</t>
    <phoneticPr fontId="1"/>
  </si>
  <si>
    <t>T20AB415</t>
  </si>
  <si>
    <t>more than 90 days</t>
    <phoneticPr fontId="1"/>
  </si>
  <si>
    <t>Period of listing/
Timing of listing</t>
    <phoneticPr fontId="1"/>
  </si>
  <si>
    <t>T214B516</t>
    <phoneticPr fontId="1"/>
  </si>
  <si>
    <t>CJV150-130-N-R</t>
    <phoneticPr fontId="1"/>
  </si>
  <si>
    <t>Machine was returned due to shipping damage, the enitre ink housing was damaged and had to be replaced. The crate was repaired as well. All parts replaced with new and machine is ready to be sold.</t>
    <phoneticPr fontId="1"/>
  </si>
  <si>
    <t>CJV300-160Plus-U</t>
    <phoneticPr fontId="1"/>
  </si>
  <si>
    <t>N/A</t>
    <phoneticPr fontId="1"/>
  </si>
  <si>
    <t>LAO</t>
    <phoneticPr fontId="1"/>
  </si>
  <si>
    <t>Webstore
price</t>
    <phoneticPr fontId="1"/>
  </si>
  <si>
    <t>BZ11B176</t>
    <phoneticPr fontId="1"/>
  </si>
  <si>
    <t xml:space="preserve">Machine returned due to drop out and could not be fixed in the field.                                                                                                                                                                                                                                                                                                                                                                                                     Replaced Print heads, dampers, seals in connetions, washed ink lines, tested ok. No more drop out.  </t>
    <phoneticPr fontId="1"/>
  </si>
  <si>
    <t>CG99B046</t>
    <phoneticPr fontId="1"/>
  </si>
  <si>
    <t>The machine was returned after being repaired by the dealer.
The motor was tested for 5 days and no errors were found.
The machine has many scratches and signs of use.</t>
    <phoneticPr fontId="1"/>
  </si>
  <si>
    <t>3 years</t>
    <phoneticPr fontId="1"/>
  </si>
  <si>
    <t>CJV300-130Plus-U</t>
    <phoneticPr fontId="1"/>
  </si>
  <si>
    <t>BY01B090</t>
    <phoneticPr fontId="1"/>
  </si>
  <si>
    <t>The machine was returned because of a slider error. Two printheads caused a shortage of the slider and COMIO PCBs. Replaced both printheads.</t>
    <phoneticPr fontId="1"/>
  </si>
  <si>
    <t>Since it is in LAO, it is not going to be on our webstore</t>
    <phoneticPr fontId="1"/>
  </si>
  <si>
    <t>CG-130FX-II-Plus-U</t>
  </si>
  <si>
    <t>CJV150-130-R</t>
  </si>
  <si>
    <t>MSRP</t>
    <phoneticPr fontId="1"/>
  </si>
  <si>
    <t>Dealer Price</t>
    <phoneticPr fontId="1"/>
  </si>
  <si>
    <t>N/A - Never Inked Up</t>
  </si>
  <si>
    <t>SS21</t>
  </si>
  <si>
    <t>JV330-160-R</t>
  </si>
  <si>
    <t>DP28B493</t>
  </si>
  <si>
    <t>CJV330-160-U</t>
  </si>
  <si>
    <t>TxF150-75-U</t>
  </si>
  <si>
    <t>PHT50</t>
  </si>
  <si>
    <t>SB610</t>
  </si>
  <si>
    <t xml:space="preserve">Printer returned due to Freight Damage.  The Heater was bent back in place. Slight dint at the bottom can be seen. Base IO was replaced due to System Halt b1a: PCB Base IO Error. With slight cosmetic damage to the heater the machine is ready to be sold as is. Cosmetic damage does not affect the print quality or feeding. </t>
  </si>
  <si>
    <t>DQ1BB017</t>
  </si>
  <si>
    <t>JV330-160-U</t>
  </si>
  <si>
    <t>N/A</t>
  </si>
  <si>
    <t>LUS170</t>
  </si>
  <si>
    <t>Printer returned due to "Unresolvable errors". Installed current FCO . Added missing extensions to the stand. Installed new caps &amp; 2 new dampers. Electric &amp; mechanical adjustments done. Replaced 1 clogged waste ink line. Machine printed to standards. No leaks. take up test ran within standards. The Manuals are not included  . Will have to be downloaded from the web site. New Crate. Machine ready to be sold.</t>
  </si>
  <si>
    <t>BS4</t>
  </si>
  <si>
    <t>CAT</t>
  </si>
  <si>
    <t>FD36B436</t>
  </si>
  <si>
    <t>FD36B589</t>
  </si>
  <si>
    <t>Printer was returned due to white ink drop out. The dropout was corrected with new Dampers and updated firmware. Multiple prints ran with no drop out. Screwdriver, tweezers, &amp; allen wrench are missing from the accesory kit. Picture of the accessories below. Ready to be sold as -U</t>
  </si>
  <si>
    <t>Printer was returned due to white ink leaking. Changed Printhead, white dampers, upgraded firmware to 3.0.9. changed cap and wiper. Provided good test print and good print quality and no white ink leak. Machine has some cosmetic damage, see pics. Accessories confirmed. download missing manuals from the website.</t>
  </si>
  <si>
    <t>JV330-130-NS-U</t>
  </si>
  <si>
    <t>EQ24B084</t>
  </si>
  <si>
    <t>DP2BB640</t>
  </si>
  <si>
    <t>JV330-160-NS-R</t>
  </si>
  <si>
    <t>This unit was used for ISA 2024. machine was flushed properly and reinspected at Crane Atlanta 4/19/2024. Some sratches on top cover of machine.</t>
  </si>
  <si>
    <t>UJV100-160-U</t>
  </si>
  <si>
    <t>BV23E028</t>
  </si>
  <si>
    <t xml:space="preserve">Replaced both printheads and flashed factory parameters to register the correct serial # into the machine. Test print in the pics show serial# bv03e295. Replaced 2 rear ink supply covers capping station. Machine has some scratched and ink stains. </t>
  </si>
  <si>
    <t>Special MSRP Price</t>
  </si>
  <si>
    <t>Special
Dealer Price</t>
    <phoneticPr fontId="6"/>
  </si>
  <si>
    <t>FD32B103</t>
  </si>
  <si>
    <t>FD37B697</t>
  </si>
  <si>
    <t>ATC</t>
  </si>
  <si>
    <t>TS100-1600-U</t>
  </si>
  <si>
    <t>CV2CE095</t>
  </si>
  <si>
    <t>CAO</t>
  </si>
  <si>
    <t>Printer returned due to constant magenta drop out both heads, machine was repaired and washed out. Ready to be sold locally in Toronto Canada as is with no crate. Missing rasterlink box</t>
  </si>
  <si>
    <t>DP1CB203</t>
  </si>
  <si>
    <t xml:space="preserve">Machine was returned due to freight damage. Damaged covers and post heater were replaced. Machine is in an Exhibitus Crate.Accesories are accounted for. Some boxes were unopened </t>
  </si>
  <si>
    <t>EQ28B167</t>
  </si>
  <si>
    <t>TS100-1600-R</t>
  </si>
  <si>
    <t>UJV300DTF-75-R</t>
  </si>
  <si>
    <t>HR53B085</t>
  </si>
  <si>
    <t>CLA</t>
  </si>
  <si>
    <t>This machine was brought back due to shipping damaged.
The damaged parts were replaced, and a wooden crate was used. The equipment is in good condition</t>
  </si>
  <si>
    <t xml:space="preserve">This machine was brought back due to shipping damaged. The crate was damaged. Replaced complete crate. Turn on printer to ensure no errors. Therefore machine can be sold as new. </t>
  </si>
  <si>
    <t>CV48E660</t>
  </si>
  <si>
    <t>MSRP</t>
  </si>
  <si>
    <t>CJV330-130-NS-U</t>
  </si>
  <si>
    <t>ER1BB005</t>
  </si>
  <si>
    <t>DP1BB021</t>
  </si>
  <si>
    <t>This machine was used at the trade show. It is a machine that has already been repaired once. The accessories have been checked, it has some stains, and the equipment can be sold as used.</t>
  </si>
  <si>
    <t>Parts were replaced and Assembled, and the machine test was performed successfully. Test prints were good, and the machine is functioning properly with no operational issues. The machine has scratches and ink stains. The MBIS is like new.</t>
  </si>
  <si>
    <t>CG-60AR-R</t>
  </si>
  <si>
    <t>DB27K456</t>
  </si>
  <si>
    <t>DB47K593</t>
  </si>
  <si>
    <t>Replaced Left Cover . Turned on machine and no errors.</t>
  </si>
  <si>
    <t>Machine used at the trade show, has a stain and a broken part as shown in the photo ,Wear on the Teflon, but it does not affect the machine's functionality.</t>
  </si>
  <si>
    <t>CG-130AR-U</t>
  </si>
  <si>
    <t>JFX600-2513-U</t>
  </si>
  <si>
    <t>DE5AB224</t>
  </si>
  <si>
    <t>ER2AB155</t>
  </si>
  <si>
    <t>CJV330-130-NS-R</t>
  </si>
  <si>
    <t>The parts that had issues were replaced. Accessories were reviewed.
Machine was in good codition and ready to sell. 
The box is not from the same serial but is original box for machine.</t>
  </si>
  <si>
    <t>DB58K803</t>
  </si>
  <si>
    <t>The machine was good codition, already cut tested machine works perfect .</t>
  </si>
  <si>
    <t>DD58K348</t>
  </si>
  <si>
    <t>TXF300-1600-RC</t>
  </si>
  <si>
    <t>GV48B049</t>
  </si>
  <si>
    <t>The damaged part was replaced, accessories box were fixed, external cleaning was performed, and the accessories were inspected. The machine has been completed.</t>
  </si>
  <si>
    <t>Machine used at the ISA 2026 Trade Show. It is in good working condition and shows some scratches on the leg stay.
Accessories have been checked and verified, and the box is in good condition.</t>
  </si>
  <si>
    <t xml:space="preserve">Machine used at trade show (ISA2026). </t>
  </si>
  <si>
    <t>Printer was swapped for a JV330-160. Machine was inked up and flushed after receiving a good test print and testing the take up. Machine has cosmetic damage.</t>
  </si>
  <si>
    <t>This printer was inked up and flushed after receiving a good test print and succesfuly printing samples.this machine does have some cosmetic damage, please see the pictures. Box 2 of accessories list is unopened and brand new from Japan, with new crate</t>
  </si>
  <si>
    <t>This printer was inked up and flushed after receiving a good test print and succesfuly printing samples.this machine does have some cosmetic damage, please see the pictures. Box 2 of accessories list is unopened and brand new from Japan, new crate</t>
  </si>
  <si>
    <t>Machine was returned due to it being used before and was sold as a new unit. Machine was inked up and tested . Received a good test print. Both heads were replaced and both pumps in the ink supply unit were replaced. Filters in ink supply unit were bypassed. new dampers in the ink supply unit as well.</t>
  </si>
  <si>
    <t>S</t>
  </si>
  <si>
    <t>Printing United Special Dealer Pricing Through Sept.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</si>
</sst>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164" formatCode="\$#,##0_);[Red]\(\$#,##0\)"/>
    <numFmt numFmtId="165" formatCode="[$-409]mmm\-yy;@"/>
    <numFmt numFmtId="166" formatCode="[$-F800]dddd\,\ mmmm\ dd\,\ yyyy"/>
    <numFmt numFmtId="167" formatCode="#,##0.000_);[Red]\(#,##0.000\)"/>
    <numFmt numFmtId="168" formatCode="#,##0.0_);[Red]\(#,##0.0\)"/>
  </numFmts>
  <fonts count="19">
    <font>
      <sz val="11"/>
      <color theme="1"/>
      <name val="Calibri"/>
      <family val="2"/>
      <scheme val="minor"/>
    </font>
    <font>
      <sz val="6"/>
      <name val="Calibri"/>
      <family val="3"/>
      <charset val="128"/>
      <scheme val="minor"/>
    </font>
    <font>
      <sz val="11"/>
      <color theme="1"/>
      <name val="Calibri"/>
      <family val="2"/>
      <scheme val="minor"/>
    </font>
    <font>
      <sz val="11"/>
      <color theme="1"/>
      <name val="Calibri"/>
      <family val="3"/>
      <charset val="128"/>
      <scheme val="minor"/>
    </font>
    <font>
      <sz val="11"/>
      <color theme="1"/>
      <name val="Meiryo UI"/>
      <family val="3"/>
      <charset val="128"/>
    </font>
    <font>
      <sz val="6"/>
      <name val="ＭＳ Ｐゴシック"/>
      <family val="3"/>
      <charset val="128"/>
    </font>
    <font>
      <b/>
      <sz val="22"/>
      <color theme="1"/>
      <name val="Meiryo UI"/>
      <family val="3"/>
      <charset val="128"/>
    </font>
    <font>
      <b/>
      <sz val="11"/>
      <color theme="1"/>
      <name val="Meiryo UI"/>
      <family val="3"/>
      <charset val="128"/>
    </font>
    <font>
      <sz val="12"/>
      <color theme="1"/>
      <name val="Meiryo UI"/>
      <family val="3"/>
      <charset val="128"/>
    </font>
    <font>
      <b/>
      <sz val="12"/>
      <color theme="1"/>
      <name val="Meiryo UI"/>
      <family val="3"/>
      <charset val="128"/>
    </font>
    <font>
      <b/>
      <i/>
      <sz val="11"/>
      <color theme="1"/>
      <name val="Meiryo UI"/>
      <family val="3"/>
      <charset val="128"/>
    </font>
    <font>
      <b/>
      <i/>
      <sz val="11"/>
      <color indexed="8"/>
      <name val="Calibri"/>
      <family val="2"/>
    </font>
    <font>
      <b/>
      <i/>
      <sz val="11"/>
      <color indexed="8"/>
      <name val="Meiryo UI"/>
      <family val="3"/>
      <charset val="128"/>
    </font>
    <font>
      <b/>
      <sz val="12"/>
      <color theme="1"/>
      <name val="Meiryo UI"/>
      <family val="2"/>
    </font>
    <font>
      <b/>
      <sz val="14"/>
      <color rgb="FFFF0000"/>
      <name val="Meiryo UI"/>
      <family val="3"/>
      <charset val="128"/>
    </font>
    <font>
      <b/>
      <i/>
      <sz val="14"/>
      <color rgb="FFFF0000"/>
      <name val="Meiryo UI"/>
      <family val="2"/>
    </font>
    <font>
      <b/>
      <sz val="12"/>
      <color rgb="FFFF0000"/>
      <name val="Meiryo UI"/>
      <family val="3"/>
      <charset val="128"/>
    </font>
    <font>
      <sz val="12"/>
      <name val="Meiryo UI"/>
      <family val="3"/>
      <charset val="128"/>
    </font>
    <font>
      <b/>
      <sz val="12"/>
      <color rgb="FFFF0000"/>
      <name val="Meiryo UI"/>
      <family val="2"/>
    </font>
  </fonts>
  <fills count="6">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3" fillId="0" borderId="0"/>
    <xf numFmtId="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68">
    <xf numFmtId="0" fontId="0" fillId="0" borderId="0" xfId="0"/>
    <xf numFmtId="0" fontId="4"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center" vertical="center" wrapText="1"/>
    </xf>
    <xf numFmtId="0" fontId="4" fillId="2" borderId="0" xfId="1" applyFont="1" applyFill="1" applyAlignment="1">
      <alignment horizontal="center" vertical="center" wrapText="1"/>
    </xf>
    <xf numFmtId="0" fontId="6" fillId="0" borderId="3" xfId="1" applyFont="1" applyBorder="1" applyAlignment="1">
      <alignment vertical="center" wrapText="1"/>
    </xf>
    <xf numFmtId="0" fontId="6" fillId="0" borderId="3" xfId="1" applyFont="1" applyBorder="1" applyAlignment="1">
      <alignment horizontal="center" vertical="center" wrapText="1"/>
    </xf>
    <xf numFmtId="0" fontId="8" fillId="0" borderId="0" xfId="1" applyFont="1" applyAlignment="1">
      <alignment horizontal="center" vertical="center"/>
    </xf>
    <xf numFmtId="0" fontId="8" fillId="0" borderId="1" xfId="1" applyFont="1" applyBorder="1" applyAlignment="1">
      <alignment vertical="center"/>
    </xf>
    <xf numFmtId="0" fontId="8" fillId="0" borderId="1" xfId="1" applyFont="1" applyBorder="1" applyAlignment="1">
      <alignment horizontal="center" vertical="center"/>
    </xf>
    <xf numFmtId="165" fontId="8" fillId="0" borderId="1" xfId="1" applyNumberFormat="1" applyFont="1" applyBorder="1" applyAlignment="1">
      <alignment horizontal="center" vertical="center"/>
    </xf>
    <xf numFmtId="164" fontId="8" fillId="0" borderId="1" xfId="1" applyNumberFormat="1" applyFont="1" applyBorder="1" applyAlignment="1">
      <alignment horizontal="right" vertical="center"/>
    </xf>
    <xf numFmtId="0" fontId="8" fillId="0" borderId="0" xfId="1" applyFont="1" applyAlignment="1">
      <alignment vertical="center"/>
    </xf>
    <xf numFmtId="164" fontId="8" fillId="0" borderId="1" xfId="1" applyNumberFormat="1" applyFont="1" applyBorder="1" applyAlignment="1">
      <alignment vertical="center" wrapText="1"/>
    </xf>
    <xf numFmtId="0" fontId="10" fillId="0" borderId="0" xfId="1" applyFont="1" applyAlignment="1">
      <alignment vertical="center"/>
    </xf>
    <xf numFmtId="166" fontId="4" fillId="0" borderId="0" xfId="1" applyNumberFormat="1" applyFont="1" applyAlignment="1">
      <alignment vertical="center"/>
    </xf>
    <xf numFmtId="164" fontId="4" fillId="0" borderId="0" xfId="1" applyNumberFormat="1" applyFont="1" applyAlignment="1">
      <alignment vertical="center"/>
    </xf>
    <xf numFmtId="14" fontId="7" fillId="0" borderId="3" xfId="1" applyNumberFormat="1" applyFont="1" applyBorder="1" applyAlignment="1">
      <alignment horizontal="right" vertical="center" wrapText="1"/>
    </xf>
    <xf numFmtId="164" fontId="9" fillId="0" borderId="4" xfId="1" applyNumberFormat="1" applyFont="1" applyBorder="1" applyAlignment="1">
      <alignment horizontal="right" vertical="center"/>
    </xf>
    <xf numFmtId="0" fontId="8" fillId="0" borderId="4" xfId="1" applyFont="1" applyBorder="1" applyAlignment="1">
      <alignment vertical="center"/>
    </xf>
    <xf numFmtId="0" fontId="8" fillId="0" borderId="4" xfId="1" applyFont="1" applyBorder="1" applyAlignment="1">
      <alignment horizontal="center" vertical="center"/>
    </xf>
    <xf numFmtId="165" fontId="8" fillId="0" borderId="4" xfId="1" applyNumberFormat="1" applyFont="1" applyBorder="1" applyAlignment="1">
      <alignment horizontal="center" vertical="center"/>
    </xf>
    <xf numFmtId="164" fontId="8" fillId="0" borderId="4" xfId="1" applyNumberFormat="1" applyFont="1" applyBorder="1" applyAlignment="1">
      <alignment horizontal="right" vertical="center"/>
    </xf>
    <xf numFmtId="164" fontId="8" fillId="0" borderId="4" xfId="1" applyNumberFormat="1" applyFont="1" applyBorder="1" applyAlignment="1">
      <alignment vertical="center"/>
    </xf>
    <xf numFmtId="0" fontId="13" fillId="3" borderId="1" xfId="1" applyFont="1" applyFill="1" applyBorder="1" applyAlignment="1">
      <alignment horizontal="center" vertical="center"/>
    </xf>
    <xf numFmtId="0" fontId="13" fillId="3" borderId="1" xfId="1" applyFont="1" applyFill="1" applyBorder="1" applyAlignment="1">
      <alignment horizontal="center" vertical="center" wrapText="1"/>
    </xf>
    <xf numFmtId="0" fontId="6" fillId="0" borderId="2" xfId="1" applyFont="1" applyBorder="1" applyAlignment="1" applyProtection="1">
      <alignment vertical="center"/>
      <protection locked="0"/>
    </xf>
    <xf numFmtId="164" fontId="16" fillId="4" borderId="1" xfId="1" applyNumberFormat="1" applyFont="1" applyFill="1" applyBorder="1" applyAlignment="1">
      <alignment horizontal="right" vertical="center"/>
    </xf>
    <xf numFmtId="164" fontId="17" fillId="0" borderId="1" xfId="1" applyNumberFormat="1" applyFont="1" applyBorder="1" applyAlignment="1">
      <alignment horizontal="right" vertical="center"/>
    </xf>
    <xf numFmtId="0" fontId="18" fillId="4" borderId="1" xfId="1" applyFont="1" applyFill="1" applyBorder="1" applyAlignment="1">
      <alignment horizontal="center" vertical="center" wrapText="1"/>
    </xf>
    <xf numFmtId="14" fontId="4" fillId="0" borderId="0" xfId="1" applyNumberFormat="1" applyFont="1" applyAlignment="1">
      <alignment horizontal="center" vertical="center"/>
    </xf>
    <xf numFmtId="14" fontId="4" fillId="0" borderId="0" xfId="1" applyNumberFormat="1" applyFont="1" applyAlignment="1">
      <alignment horizontal="center" vertical="center" wrapText="1"/>
    </xf>
    <xf numFmtId="14" fontId="13" fillId="3" borderId="1" xfId="1" applyNumberFormat="1" applyFont="1" applyFill="1" applyBorder="1" applyAlignment="1">
      <alignment horizontal="center" vertical="center" wrapText="1"/>
    </xf>
    <xf numFmtId="14" fontId="8" fillId="0" borderId="0" xfId="1" applyNumberFormat="1" applyFont="1" applyAlignment="1">
      <alignment horizontal="center" vertical="center"/>
    </xf>
    <xf numFmtId="6" fontId="8" fillId="0" borderId="1" xfId="2" applyNumberFormat="1" applyFont="1" applyBorder="1" applyAlignment="1">
      <alignment horizontal="center" vertical="center"/>
    </xf>
    <xf numFmtId="6" fontId="8" fillId="0" borderId="0" xfId="2" applyNumberFormat="1" applyFont="1" applyAlignment="1">
      <alignment horizontal="center" vertical="center"/>
    </xf>
    <xf numFmtId="6" fontId="8" fillId="0" borderId="0" xfId="2" applyNumberFormat="1" applyFont="1" applyFill="1" applyBorder="1" applyAlignment="1">
      <alignment horizontal="center" vertical="center"/>
    </xf>
    <xf numFmtId="6" fontId="4" fillId="0" borderId="0" xfId="2" applyNumberFormat="1" applyFont="1" applyAlignment="1">
      <alignment horizontal="center" vertical="center"/>
    </xf>
    <xf numFmtId="14" fontId="8" fillId="2" borderId="1" xfId="1" applyNumberFormat="1" applyFont="1" applyFill="1" applyBorder="1" applyAlignment="1">
      <alignment horizontal="center" vertical="center"/>
    </xf>
    <xf numFmtId="6" fontId="8" fillId="2" borderId="1" xfId="2" applyNumberFormat="1" applyFont="1" applyFill="1" applyBorder="1" applyAlignment="1">
      <alignment horizontal="center" vertical="center"/>
    </xf>
    <xf numFmtId="14" fontId="8" fillId="0" borderId="1" xfId="1" applyNumberFormat="1" applyFont="1" applyBorder="1" applyAlignment="1">
      <alignment horizontal="center" vertical="center" wrapText="1"/>
    </xf>
    <xf numFmtId="0" fontId="8" fillId="0" borderId="1" xfId="1" applyFont="1" applyBorder="1" applyAlignment="1">
      <alignment horizontal="center" vertical="center" wrapText="1"/>
    </xf>
    <xf numFmtId="6" fontId="6" fillId="0" borderId="3" xfId="2" applyNumberFormat="1" applyFont="1" applyBorder="1" applyAlignment="1">
      <alignment horizontal="center" vertical="center" wrapText="1"/>
    </xf>
    <xf numFmtId="6" fontId="8" fillId="0" borderId="4" xfId="2" applyNumberFormat="1" applyFont="1" applyBorder="1" applyAlignment="1">
      <alignment horizontal="center" vertical="center"/>
    </xf>
    <xf numFmtId="6" fontId="8" fillId="0" borderId="1" xfId="2" applyNumberFormat="1" applyFont="1" applyFill="1" applyBorder="1" applyAlignment="1">
      <alignment horizontal="center" vertical="center"/>
    </xf>
    <xf numFmtId="164" fontId="8" fillId="0" borderId="1" xfId="1" applyNumberFormat="1" applyFont="1" applyBorder="1" applyAlignment="1">
      <alignment horizontal="left" vertical="top" wrapText="1"/>
    </xf>
    <xf numFmtId="164" fontId="8" fillId="0" borderId="1" xfId="1" applyNumberFormat="1" applyFont="1" applyBorder="1" applyAlignment="1">
      <alignment horizontal="left" vertical="center" wrapText="1"/>
    </xf>
    <xf numFmtId="0" fontId="18" fillId="5" borderId="1" xfId="1" applyFont="1" applyFill="1" applyBorder="1" applyAlignment="1">
      <alignment horizontal="center" vertical="center" wrapText="1"/>
    </xf>
    <xf numFmtId="164" fontId="16" fillId="5" borderId="1" xfId="1" applyNumberFormat="1" applyFont="1" applyFill="1" applyBorder="1" applyAlignment="1">
      <alignment horizontal="right" vertical="center"/>
    </xf>
    <xf numFmtId="0" fontId="14" fillId="0" borderId="9" xfId="1" applyFont="1" applyBorder="1" applyAlignment="1">
      <alignment horizontal="left" vertical="center"/>
    </xf>
    <xf numFmtId="0" fontId="14" fillId="0" borderId="4" xfId="1" applyFont="1" applyBorder="1" applyAlignment="1">
      <alignment horizontal="left" vertical="center"/>
    </xf>
    <xf numFmtId="0" fontId="14" fillId="0" borderId="10" xfId="1" applyFont="1" applyBorder="1" applyAlignment="1">
      <alignment horizontal="left" vertical="center"/>
    </xf>
    <xf numFmtId="0" fontId="14" fillId="0" borderId="6" xfId="1" applyFont="1" applyBorder="1" applyAlignment="1">
      <alignment horizontal="left"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14" fontId="9" fillId="0" borderId="3" xfId="1" applyNumberFormat="1" applyFont="1" applyBorder="1" applyAlignment="1">
      <alignment horizontal="center" vertical="center" wrapText="1"/>
    </xf>
    <xf numFmtId="14" fontId="9" fillId="0" borderId="3" xfId="1" applyNumberFormat="1" applyFont="1" applyBorder="1" applyAlignment="1">
      <alignment horizontal="right" vertical="center" wrapText="1"/>
    </xf>
    <xf numFmtId="14" fontId="9" fillId="0" borderId="5" xfId="1" applyNumberFormat="1" applyFont="1" applyBorder="1" applyAlignment="1">
      <alignment horizontal="right"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0" fillId="0" borderId="5" xfId="0" applyBorder="1" applyAlignment="1">
      <alignment horizontal="right" vertical="center" wrapText="1"/>
    </xf>
    <xf numFmtId="0" fontId="14" fillId="0" borderId="11" xfId="1" applyFont="1" applyBorder="1" applyAlignment="1">
      <alignment horizontal="left" vertical="center"/>
    </xf>
    <xf numFmtId="0" fontId="0" fillId="0" borderId="11" xfId="0" applyBorder="1" applyAlignment="1">
      <alignment horizontal="left" vertical="center"/>
    </xf>
    <xf numFmtId="0" fontId="0" fillId="0" borderId="4" xfId="0" applyBorder="1" applyAlignment="1">
      <alignment horizontal="left" vertical="center"/>
    </xf>
    <xf numFmtId="0" fontId="0" fillId="0" borderId="10" xfId="0" applyBorder="1" applyAlignment="1">
      <alignment horizontal="left" vertical="center"/>
    </xf>
    <xf numFmtId="40" fontId="16" fillId="4" borderId="1" xfId="1" applyNumberFormat="1" applyFont="1" applyFill="1" applyBorder="1" applyAlignment="1">
      <alignment horizontal="right" vertical="center"/>
    </xf>
    <xf numFmtId="167" fontId="16" fillId="4" borderId="1" xfId="1" applyNumberFormat="1" applyFont="1" applyFill="1" applyBorder="1" applyAlignment="1">
      <alignment horizontal="right" vertical="center"/>
    </xf>
    <xf numFmtId="168" fontId="16" fillId="4" borderId="1" xfId="1" applyNumberFormat="1" applyFont="1" applyFill="1" applyBorder="1" applyAlignment="1">
      <alignment horizontal="right" vertical="center"/>
    </xf>
  </cellXfs>
  <cellStyles count="4">
    <cellStyle name="Currency" xfId="2" builtinId="4"/>
    <cellStyle name="Normal" xfId="0" builtinId="0"/>
    <cellStyle name="Percent 2" xfId="3" xr:uid="{9B1782DB-98C2-4A62-8F60-26BDF37A456F}"/>
    <cellStyle name="標準 2" xfId="1" xr:uid="{F0B3C99A-84D5-45D6-9C2E-124E6DC029FB}"/>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257741</xdr:rowOff>
    </xdr:from>
    <xdr:to>
      <xdr:col>15</xdr:col>
      <xdr:colOff>2</xdr:colOff>
      <xdr:row>3</xdr:row>
      <xdr:rowOff>237544</xdr:rowOff>
    </xdr:to>
    <xdr:pic>
      <xdr:nvPicPr>
        <xdr:cNvPr id="2" name="Picture 1">
          <a:extLst>
            <a:ext uri="{FF2B5EF4-FFF2-40B4-BE49-F238E27FC236}">
              <a16:creationId xmlns:a16="http://schemas.microsoft.com/office/drawing/2014/main" id="{67E686A4-3FF3-4E33-806F-365F4C43E5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688" t="29166" r="2081" b="27084"/>
        <a:stretch>
          <a:fillRect/>
        </a:stretch>
      </xdr:blipFill>
      <xdr:spPr bwMode="auto">
        <a:xfrm>
          <a:off x="16627929" y="257741"/>
          <a:ext cx="3102429" cy="693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0</xdr:row>
      <xdr:rowOff>227122</xdr:rowOff>
    </xdr:from>
    <xdr:to>
      <xdr:col>6</xdr:col>
      <xdr:colOff>0</xdr:colOff>
      <xdr:row>3</xdr:row>
      <xdr:rowOff>0</xdr:rowOff>
    </xdr:to>
    <xdr:sp macro="" textlink="">
      <xdr:nvSpPr>
        <xdr:cNvPr id="7" name="四角形: 角を丸くする 1">
          <a:extLst>
            <a:ext uri="{FF2B5EF4-FFF2-40B4-BE49-F238E27FC236}">
              <a16:creationId xmlns:a16="http://schemas.microsoft.com/office/drawing/2014/main" id="{47E34835-6614-4584-98BB-A3BD3416BAFE}"/>
            </a:ext>
          </a:extLst>
        </xdr:cNvPr>
        <xdr:cNvSpPr/>
      </xdr:nvSpPr>
      <xdr:spPr>
        <a:xfrm>
          <a:off x="381000" y="227122"/>
          <a:ext cx="5909310" cy="458678"/>
        </a:xfrm>
        <a:prstGeom prst="roundRect">
          <a:avLst/>
        </a:prstGeom>
        <a:noFill/>
        <a:ln w="349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2400">
              <a:solidFill>
                <a:srgbClr val="FF0000"/>
              </a:solidFill>
            </a:rPr>
            <a:t>INTERNAL</a:t>
          </a:r>
          <a:r>
            <a:rPr kumimoji="1" lang="en-US" altLang="ja-JP" sz="2400" baseline="0">
              <a:solidFill>
                <a:srgbClr val="FF0000"/>
              </a:solidFill>
            </a:rPr>
            <a:t> </a:t>
          </a:r>
          <a:r>
            <a:rPr kumimoji="1" lang="en-US" altLang="ja-JP" sz="2400">
              <a:solidFill>
                <a:srgbClr val="FF0000"/>
              </a:solidFill>
            </a:rPr>
            <a:t>CONFIDENTIAL</a:t>
          </a:r>
          <a:endParaRPr kumimoji="1" lang="ja-JP" altLang="en-US" sz="2400">
            <a:solidFill>
              <a:srgbClr val="FF0000"/>
            </a:solidFill>
          </a:endParaRPr>
        </a:p>
      </xdr:txBody>
    </xdr:sp>
    <xdr:clientData/>
  </xdr:twoCellAnchor>
  <xdr:twoCellAnchor editAs="oneCell">
    <xdr:from>
      <xdr:col>17</xdr:col>
      <xdr:colOff>1</xdr:colOff>
      <xdr:row>9</xdr:row>
      <xdr:rowOff>0</xdr:rowOff>
    </xdr:from>
    <xdr:to>
      <xdr:col>30</xdr:col>
      <xdr:colOff>9073</xdr:colOff>
      <xdr:row>13</xdr:row>
      <xdr:rowOff>366818</xdr:rowOff>
    </xdr:to>
    <xdr:pic>
      <xdr:nvPicPr>
        <xdr:cNvPr id="3" name="Picture 2">
          <a:extLst>
            <a:ext uri="{FF2B5EF4-FFF2-40B4-BE49-F238E27FC236}">
              <a16:creationId xmlns:a16="http://schemas.microsoft.com/office/drawing/2014/main" id="{38BAFBBC-3267-4F94-850D-D94FDDC84EF6}"/>
            </a:ext>
          </a:extLst>
        </xdr:cNvPr>
        <xdr:cNvPicPr>
          <a:picLocks noChangeAspect="1"/>
        </xdr:cNvPicPr>
      </xdr:nvPicPr>
      <xdr:blipFill>
        <a:blip xmlns:r="http://schemas.openxmlformats.org/officeDocument/2006/relationships" r:embed="rId2"/>
        <a:stretch>
          <a:fillRect/>
        </a:stretch>
      </xdr:blipFill>
      <xdr:spPr>
        <a:xfrm>
          <a:off x="21998215" y="3038929"/>
          <a:ext cx="7438572" cy="41858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777240</xdr:colOff>
      <xdr:row>0</xdr:row>
      <xdr:rowOff>257741</xdr:rowOff>
    </xdr:from>
    <xdr:to>
      <xdr:col>14</xdr:col>
      <xdr:colOff>123825</xdr:colOff>
      <xdr:row>3</xdr:row>
      <xdr:rowOff>235551</xdr:rowOff>
    </xdr:to>
    <xdr:pic>
      <xdr:nvPicPr>
        <xdr:cNvPr id="2" name="Picture 1">
          <a:extLst>
            <a:ext uri="{FF2B5EF4-FFF2-40B4-BE49-F238E27FC236}">
              <a16:creationId xmlns:a16="http://schemas.microsoft.com/office/drawing/2014/main" id="{82E5FBE4-C3C4-4F97-9593-E93C178C49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688" t="29166" r="2081" b="27084"/>
        <a:stretch>
          <a:fillRect/>
        </a:stretch>
      </xdr:blipFill>
      <xdr:spPr bwMode="auto">
        <a:xfrm>
          <a:off x="17261840" y="257741"/>
          <a:ext cx="1937385" cy="669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10</xdr:col>
          <xdr:colOff>1576916</xdr:colOff>
          <xdr:row>19</xdr:row>
          <xdr:rowOff>23707</xdr:rowOff>
        </xdr:from>
        <xdr:to>
          <xdr:col>12</xdr:col>
          <xdr:colOff>802216</xdr:colOff>
          <xdr:row>33</xdr:row>
          <xdr:rowOff>188807</xdr:rowOff>
        </xdr:to>
        <xdr:pic>
          <xdr:nvPicPr>
            <xdr:cNvPr id="3" name="Picture 16">
              <a:extLst>
                <a:ext uri="{FF2B5EF4-FFF2-40B4-BE49-F238E27FC236}">
                  <a16:creationId xmlns:a16="http://schemas.microsoft.com/office/drawing/2014/main" id="{E3F5BF72-6C10-49AD-A486-877255C98FC3}"/>
                </a:ext>
              </a:extLst>
            </xdr:cNvPr>
            <xdr:cNvPicPr>
              <a:picLocks noChangeAspect="1" noChangeArrowheads="1"/>
              <a:extLst>
                <a:ext uri="{84589F7E-364E-4C9E-8A38-B11213B215E9}">
                  <a14:cameraTool cellRange="#REF!" spid="_x0000_s4629"/>
                </a:ext>
              </a:extLst>
            </xdr:cNvPicPr>
          </xdr:nvPicPr>
          <xdr:blipFill>
            <a:blip xmlns:r="http://schemas.openxmlformats.org/officeDocument/2006/relationships" r:embed="rId2"/>
            <a:srcRect/>
            <a:stretch>
              <a:fillRect/>
            </a:stretch>
          </xdr:blipFill>
          <xdr:spPr bwMode="auto">
            <a:xfrm>
              <a:off x="10555816" y="19708707"/>
              <a:ext cx="6781800" cy="26416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xdr:col>
      <xdr:colOff>0</xdr:colOff>
      <xdr:row>0</xdr:row>
      <xdr:rowOff>227122</xdr:rowOff>
    </xdr:from>
    <xdr:to>
      <xdr:col>7</xdr:col>
      <xdr:colOff>289560</xdr:colOff>
      <xdr:row>3</xdr:row>
      <xdr:rowOff>0</xdr:rowOff>
    </xdr:to>
    <xdr:sp macro="" textlink="">
      <xdr:nvSpPr>
        <xdr:cNvPr id="4" name="四角形: 角を丸くする 1">
          <a:extLst>
            <a:ext uri="{FF2B5EF4-FFF2-40B4-BE49-F238E27FC236}">
              <a16:creationId xmlns:a16="http://schemas.microsoft.com/office/drawing/2014/main" id="{E71C0A62-3C95-45A7-B397-D76ECBE8FC71}"/>
            </a:ext>
          </a:extLst>
        </xdr:cNvPr>
        <xdr:cNvSpPr/>
      </xdr:nvSpPr>
      <xdr:spPr>
        <a:xfrm>
          <a:off x="412750" y="227122"/>
          <a:ext cx="6229350" cy="465028"/>
        </a:xfrm>
        <a:prstGeom prst="roundRect">
          <a:avLst/>
        </a:prstGeom>
        <a:noFill/>
        <a:ln w="349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2400">
              <a:solidFill>
                <a:srgbClr val="FF0000"/>
              </a:solidFill>
            </a:rPr>
            <a:t>Dealer</a:t>
          </a:r>
          <a:r>
            <a:rPr kumimoji="1" lang="en-US" altLang="ja-JP" sz="2400" baseline="0">
              <a:solidFill>
                <a:srgbClr val="FF0000"/>
              </a:solidFill>
            </a:rPr>
            <a:t> </a:t>
          </a:r>
          <a:r>
            <a:rPr kumimoji="1" lang="en-US" altLang="ja-JP" sz="2400">
              <a:solidFill>
                <a:srgbClr val="FF0000"/>
              </a:solidFill>
            </a:rPr>
            <a:t>CONFIDENTIAL</a:t>
          </a:r>
          <a:endParaRPr kumimoji="1" lang="ja-JP" altLang="en-US" sz="2400">
            <a:solidFill>
              <a:srgbClr val="FF0000"/>
            </a:solidFill>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2726-DEDE-4AD5-AEBC-D33250E8538A}">
  <sheetPr>
    <outlinePr showOutlineSymbols="0"/>
    <pageSetUpPr fitToPage="1"/>
  </sheetPr>
  <dimension ref="A1:U35"/>
  <sheetViews>
    <sheetView showGridLines="0" tabSelected="1" showOutlineSymbols="0" zoomScale="70" zoomScaleNormal="70" workbookViewId="0">
      <pane ySplit="9" topLeftCell="A10" activePane="bottomLeft" state="frozen"/>
      <selection pane="bottomLeft" activeCell="S8" sqref="S8"/>
    </sheetView>
  </sheetViews>
  <sheetFormatPr defaultColWidth="8.1796875" defaultRowHeight="15" outlineLevelCol="7"/>
  <cols>
    <col min="1" max="1" width="10.26953125" style="1" customWidth="1"/>
    <col min="2" max="2" width="23.7265625" style="1" customWidth="1"/>
    <col min="3" max="3" width="18.7265625" style="1" customWidth="1"/>
    <col min="4" max="4" width="10.453125" style="2" bestFit="1" customWidth="1"/>
    <col min="5" max="5" width="14.453125" style="2" customWidth="1"/>
    <col min="6" max="6" width="13.1796875" style="37" bestFit="1" customWidth="1"/>
    <col min="7" max="7" width="13.1796875" style="1" bestFit="1" customWidth="1"/>
    <col min="8" max="8" width="16.453125" style="1" bestFit="1" customWidth="1" outlineLevel="7"/>
    <col min="9" max="9" width="15.81640625" style="1" customWidth="1"/>
    <col min="10" max="10" width="18.453125" style="1" customWidth="1"/>
    <col min="11" max="11" width="86.81640625" style="1" customWidth="1"/>
    <col min="12" max="12" width="12.26953125" style="1" customWidth="1"/>
    <col min="13" max="13" width="14.81640625" style="1" customWidth="1"/>
    <col min="14" max="14" width="19.1796875" style="1" customWidth="1"/>
    <col min="15" max="15" width="12.453125" style="1" customWidth="1"/>
    <col min="16" max="235" width="8.1796875" style="1"/>
    <col min="236" max="236" width="5.453125" style="1" customWidth="1"/>
    <col min="237" max="237" width="21.453125" style="1" bestFit="1" customWidth="1"/>
    <col min="238" max="238" width="16" style="1" customWidth="1"/>
    <col min="239" max="239" width="10.453125" style="1" bestFit="1" customWidth="1"/>
    <col min="240" max="242" width="12.7265625" style="1" customWidth="1"/>
    <col min="243" max="243" width="13.81640625" style="1" customWidth="1"/>
    <col min="244" max="244" width="15.26953125" style="1" customWidth="1"/>
    <col min="245" max="245" width="13.81640625" style="1" customWidth="1"/>
    <col min="246" max="246" width="0" style="1" hidden="1" customWidth="1"/>
    <col min="247" max="247" width="13.81640625" style="1" customWidth="1"/>
    <col min="248" max="248" width="63.7265625" style="1" bestFit="1" customWidth="1"/>
    <col min="249" max="249" width="63.7265625" style="1" customWidth="1"/>
    <col min="250" max="253" width="17.453125" style="1" customWidth="1"/>
    <col min="254" max="259" width="11" style="1" customWidth="1"/>
    <col min="260" max="491" width="8.1796875" style="1"/>
    <col min="492" max="492" width="5.453125" style="1" customWidth="1"/>
    <col min="493" max="493" width="21.453125" style="1" bestFit="1" customWidth="1"/>
    <col min="494" max="494" width="16" style="1" customWidth="1"/>
    <col min="495" max="495" width="10.453125" style="1" bestFit="1" customWidth="1"/>
    <col min="496" max="498" width="12.7265625" style="1" customWidth="1"/>
    <col min="499" max="499" width="13.81640625" style="1" customWidth="1"/>
    <col min="500" max="500" width="15.26953125" style="1" customWidth="1"/>
    <col min="501" max="501" width="13.81640625" style="1" customWidth="1"/>
    <col min="502" max="502" width="0" style="1" hidden="1" customWidth="1"/>
    <col min="503" max="503" width="13.81640625" style="1" customWidth="1"/>
    <col min="504" max="504" width="63.7265625" style="1" bestFit="1" customWidth="1"/>
    <col min="505" max="505" width="63.7265625" style="1" customWidth="1"/>
    <col min="506" max="509" width="17.453125" style="1" customWidth="1"/>
    <col min="510" max="515" width="11" style="1" customWidth="1"/>
    <col min="516" max="747" width="8.1796875" style="1"/>
    <col min="748" max="748" width="5.453125" style="1" customWidth="1"/>
    <col min="749" max="749" width="21.453125" style="1" bestFit="1" customWidth="1"/>
    <col min="750" max="750" width="16" style="1" customWidth="1"/>
    <col min="751" max="751" width="10.453125" style="1" bestFit="1" customWidth="1"/>
    <col min="752" max="754" width="12.7265625" style="1" customWidth="1"/>
    <col min="755" max="755" width="13.81640625" style="1" customWidth="1"/>
    <col min="756" max="756" width="15.26953125" style="1" customWidth="1"/>
    <col min="757" max="757" width="13.81640625" style="1" customWidth="1"/>
    <col min="758" max="758" width="0" style="1" hidden="1" customWidth="1"/>
    <col min="759" max="759" width="13.81640625" style="1" customWidth="1"/>
    <col min="760" max="760" width="63.7265625" style="1" bestFit="1" customWidth="1"/>
    <col min="761" max="761" width="63.7265625" style="1" customWidth="1"/>
    <col min="762" max="765" width="17.453125" style="1" customWidth="1"/>
    <col min="766" max="771" width="11" style="1" customWidth="1"/>
    <col min="772" max="1003" width="8.1796875" style="1"/>
    <col min="1004" max="1004" width="5.453125" style="1" customWidth="1"/>
    <col min="1005" max="1005" width="21.453125" style="1" bestFit="1" customWidth="1"/>
    <col min="1006" max="1006" width="16" style="1" customWidth="1"/>
    <col min="1007" max="1007" width="10.453125" style="1" bestFit="1" customWidth="1"/>
    <col min="1008" max="1010" width="12.7265625" style="1" customWidth="1"/>
    <col min="1011" max="1011" width="13.81640625" style="1" customWidth="1"/>
    <col min="1012" max="1012" width="15.26953125" style="1" customWidth="1"/>
    <col min="1013" max="1013" width="13.81640625" style="1" customWidth="1"/>
    <col min="1014" max="1014" width="0" style="1" hidden="1" customWidth="1"/>
    <col min="1015" max="1015" width="13.81640625" style="1" customWidth="1"/>
    <col min="1016" max="1016" width="63.7265625" style="1" bestFit="1" customWidth="1"/>
    <col min="1017" max="1017" width="63.7265625" style="1" customWidth="1"/>
    <col min="1018" max="1021" width="17.453125" style="1" customWidth="1"/>
    <col min="1022" max="1027" width="11" style="1" customWidth="1"/>
    <col min="1028" max="1259" width="8.1796875" style="1"/>
    <col min="1260" max="1260" width="5.453125" style="1" customWidth="1"/>
    <col min="1261" max="1261" width="21.453125" style="1" bestFit="1" customWidth="1"/>
    <col min="1262" max="1262" width="16" style="1" customWidth="1"/>
    <col min="1263" max="1263" width="10.453125" style="1" bestFit="1" customWidth="1"/>
    <col min="1264" max="1266" width="12.7265625" style="1" customWidth="1"/>
    <col min="1267" max="1267" width="13.81640625" style="1" customWidth="1"/>
    <col min="1268" max="1268" width="15.26953125" style="1" customWidth="1"/>
    <col min="1269" max="1269" width="13.81640625" style="1" customWidth="1"/>
    <col min="1270" max="1270" width="0" style="1" hidden="1" customWidth="1"/>
    <col min="1271" max="1271" width="13.81640625" style="1" customWidth="1"/>
    <col min="1272" max="1272" width="63.7265625" style="1" bestFit="1" customWidth="1"/>
    <col min="1273" max="1273" width="63.7265625" style="1" customWidth="1"/>
    <col min="1274" max="1277" width="17.453125" style="1" customWidth="1"/>
    <col min="1278" max="1283" width="11" style="1" customWidth="1"/>
    <col min="1284" max="1515" width="8.1796875" style="1"/>
    <col min="1516" max="1516" width="5.453125" style="1" customWidth="1"/>
    <col min="1517" max="1517" width="21.453125" style="1" bestFit="1" customWidth="1"/>
    <col min="1518" max="1518" width="16" style="1" customWidth="1"/>
    <col min="1519" max="1519" width="10.453125" style="1" bestFit="1" customWidth="1"/>
    <col min="1520" max="1522" width="12.7265625" style="1" customWidth="1"/>
    <col min="1523" max="1523" width="13.81640625" style="1" customWidth="1"/>
    <col min="1524" max="1524" width="15.26953125" style="1" customWidth="1"/>
    <col min="1525" max="1525" width="13.81640625" style="1" customWidth="1"/>
    <col min="1526" max="1526" width="0" style="1" hidden="1" customWidth="1"/>
    <col min="1527" max="1527" width="13.81640625" style="1" customWidth="1"/>
    <col min="1528" max="1528" width="63.7265625" style="1" bestFit="1" customWidth="1"/>
    <col min="1529" max="1529" width="63.7265625" style="1" customWidth="1"/>
    <col min="1530" max="1533" width="17.453125" style="1" customWidth="1"/>
    <col min="1534" max="1539" width="11" style="1" customWidth="1"/>
    <col min="1540" max="1771" width="8.1796875" style="1"/>
    <col min="1772" max="1772" width="5.453125" style="1" customWidth="1"/>
    <col min="1773" max="1773" width="21.453125" style="1" bestFit="1" customWidth="1"/>
    <col min="1774" max="1774" width="16" style="1" customWidth="1"/>
    <col min="1775" max="1775" width="10.453125" style="1" bestFit="1" customWidth="1"/>
    <col min="1776" max="1778" width="12.7265625" style="1" customWidth="1"/>
    <col min="1779" max="1779" width="13.81640625" style="1" customWidth="1"/>
    <col min="1780" max="1780" width="15.26953125" style="1" customWidth="1"/>
    <col min="1781" max="1781" width="13.81640625" style="1" customWidth="1"/>
    <col min="1782" max="1782" width="0" style="1" hidden="1" customWidth="1"/>
    <col min="1783" max="1783" width="13.81640625" style="1" customWidth="1"/>
    <col min="1784" max="1784" width="63.7265625" style="1" bestFit="1" customWidth="1"/>
    <col min="1785" max="1785" width="63.7265625" style="1" customWidth="1"/>
    <col min="1786" max="1789" width="17.453125" style="1" customWidth="1"/>
    <col min="1790" max="1795" width="11" style="1" customWidth="1"/>
    <col min="1796" max="2027" width="8.1796875" style="1"/>
    <col min="2028" max="2028" width="5.453125" style="1" customWidth="1"/>
    <col min="2029" max="2029" width="21.453125" style="1" bestFit="1" customWidth="1"/>
    <col min="2030" max="2030" width="16" style="1" customWidth="1"/>
    <col min="2031" max="2031" width="10.453125" style="1" bestFit="1" customWidth="1"/>
    <col min="2032" max="2034" width="12.7265625" style="1" customWidth="1"/>
    <col min="2035" max="2035" width="13.81640625" style="1" customWidth="1"/>
    <col min="2036" max="2036" width="15.26953125" style="1" customWidth="1"/>
    <col min="2037" max="2037" width="13.81640625" style="1" customWidth="1"/>
    <col min="2038" max="2038" width="0" style="1" hidden="1" customWidth="1"/>
    <col min="2039" max="2039" width="13.81640625" style="1" customWidth="1"/>
    <col min="2040" max="2040" width="63.7265625" style="1" bestFit="1" customWidth="1"/>
    <col min="2041" max="2041" width="63.7265625" style="1" customWidth="1"/>
    <col min="2042" max="2045" width="17.453125" style="1" customWidth="1"/>
    <col min="2046" max="2051" width="11" style="1" customWidth="1"/>
    <col min="2052" max="2283" width="8.1796875" style="1"/>
    <col min="2284" max="2284" width="5.453125" style="1" customWidth="1"/>
    <col min="2285" max="2285" width="21.453125" style="1" bestFit="1" customWidth="1"/>
    <col min="2286" max="2286" width="16" style="1" customWidth="1"/>
    <col min="2287" max="2287" width="10.453125" style="1" bestFit="1" customWidth="1"/>
    <col min="2288" max="2290" width="12.7265625" style="1" customWidth="1"/>
    <col min="2291" max="2291" width="13.81640625" style="1" customWidth="1"/>
    <col min="2292" max="2292" width="15.26953125" style="1" customWidth="1"/>
    <col min="2293" max="2293" width="13.81640625" style="1" customWidth="1"/>
    <col min="2294" max="2294" width="0" style="1" hidden="1" customWidth="1"/>
    <col min="2295" max="2295" width="13.81640625" style="1" customWidth="1"/>
    <col min="2296" max="2296" width="63.7265625" style="1" bestFit="1" customWidth="1"/>
    <col min="2297" max="2297" width="63.7265625" style="1" customWidth="1"/>
    <col min="2298" max="2301" width="17.453125" style="1" customWidth="1"/>
    <col min="2302" max="2307" width="11" style="1" customWidth="1"/>
    <col min="2308" max="2539" width="8.1796875" style="1"/>
    <col min="2540" max="2540" width="5.453125" style="1" customWidth="1"/>
    <col min="2541" max="2541" width="21.453125" style="1" bestFit="1" customWidth="1"/>
    <col min="2542" max="2542" width="16" style="1" customWidth="1"/>
    <col min="2543" max="2543" width="10.453125" style="1" bestFit="1" customWidth="1"/>
    <col min="2544" max="2546" width="12.7265625" style="1" customWidth="1"/>
    <col min="2547" max="2547" width="13.81640625" style="1" customWidth="1"/>
    <col min="2548" max="2548" width="15.26953125" style="1" customWidth="1"/>
    <col min="2549" max="2549" width="13.81640625" style="1" customWidth="1"/>
    <col min="2550" max="2550" width="0" style="1" hidden="1" customWidth="1"/>
    <col min="2551" max="2551" width="13.81640625" style="1" customWidth="1"/>
    <col min="2552" max="2552" width="63.7265625" style="1" bestFit="1" customWidth="1"/>
    <col min="2553" max="2553" width="63.7265625" style="1" customWidth="1"/>
    <col min="2554" max="2557" width="17.453125" style="1" customWidth="1"/>
    <col min="2558" max="2563" width="11" style="1" customWidth="1"/>
    <col min="2564" max="2795" width="8.1796875" style="1"/>
    <col min="2796" max="2796" width="5.453125" style="1" customWidth="1"/>
    <col min="2797" max="2797" width="21.453125" style="1" bestFit="1" customWidth="1"/>
    <col min="2798" max="2798" width="16" style="1" customWidth="1"/>
    <col min="2799" max="2799" width="10.453125" style="1" bestFit="1" customWidth="1"/>
    <col min="2800" max="2802" width="12.7265625" style="1" customWidth="1"/>
    <col min="2803" max="2803" width="13.81640625" style="1" customWidth="1"/>
    <col min="2804" max="2804" width="15.26953125" style="1" customWidth="1"/>
    <col min="2805" max="2805" width="13.81640625" style="1" customWidth="1"/>
    <col min="2806" max="2806" width="0" style="1" hidden="1" customWidth="1"/>
    <col min="2807" max="2807" width="13.81640625" style="1" customWidth="1"/>
    <col min="2808" max="2808" width="63.7265625" style="1" bestFit="1" customWidth="1"/>
    <col min="2809" max="2809" width="63.7265625" style="1" customWidth="1"/>
    <col min="2810" max="2813" width="17.453125" style="1" customWidth="1"/>
    <col min="2814" max="2819" width="11" style="1" customWidth="1"/>
    <col min="2820" max="3051" width="8.1796875" style="1"/>
    <col min="3052" max="3052" width="5.453125" style="1" customWidth="1"/>
    <col min="3053" max="3053" width="21.453125" style="1" bestFit="1" customWidth="1"/>
    <col min="3054" max="3054" width="16" style="1" customWidth="1"/>
    <col min="3055" max="3055" width="10.453125" style="1" bestFit="1" customWidth="1"/>
    <col min="3056" max="3058" width="12.7265625" style="1" customWidth="1"/>
    <col min="3059" max="3059" width="13.81640625" style="1" customWidth="1"/>
    <col min="3060" max="3060" width="15.26953125" style="1" customWidth="1"/>
    <col min="3061" max="3061" width="13.81640625" style="1" customWidth="1"/>
    <col min="3062" max="3062" width="0" style="1" hidden="1" customWidth="1"/>
    <col min="3063" max="3063" width="13.81640625" style="1" customWidth="1"/>
    <col min="3064" max="3064" width="63.7265625" style="1" bestFit="1" customWidth="1"/>
    <col min="3065" max="3065" width="63.7265625" style="1" customWidth="1"/>
    <col min="3066" max="3069" width="17.453125" style="1" customWidth="1"/>
    <col min="3070" max="3075" width="11" style="1" customWidth="1"/>
    <col min="3076" max="3307" width="8.1796875" style="1"/>
    <col min="3308" max="3308" width="5.453125" style="1" customWidth="1"/>
    <col min="3309" max="3309" width="21.453125" style="1" bestFit="1" customWidth="1"/>
    <col min="3310" max="3310" width="16" style="1" customWidth="1"/>
    <col min="3311" max="3311" width="10.453125" style="1" bestFit="1" customWidth="1"/>
    <col min="3312" max="3314" width="12.7265625" style="1" customWidth="1"/>
    <col min="3315" max="3315" width="13.81640625" style="1" customWidth="1"/>
    <col min="3316" max="3316" width="15.26953125" style="1" customWidth="1"/>
    <col min="3317" max="3317" width="13.81640625" style="1" customWidth="1"/>
    <col min="3318" max="3318" width="0" style="1" hidden="1" customWidth="1"/>
    <col min="3319" max="3319" width="13.81640625" style="1" customWidth="1"/>
    <col min="3320" max="3320" width="63.7265625" style="1" bestFit="1" customWidth="1"/>
    <col min="3321" max="3321" width="63.7265625" style="1" customWidth="1"/>
    <col min="3322" max="3325" width="17.453125" style="1" customWidth="1"/>
    <col min="3326" max="3331" width="11" style="1" customWidth="1"/>
    <col min="3332" max="3563" width="8.1796875" style="1"/>
    <col min="3564" max="3564" width="5.453125" style="1" customWidth="1"/>
    <col min="3565" max="3565" width="21.453125" style="1" bestFit="1" customWidth="1"/>
    <col min="3566" max="3566" width="16" style="1" customWidth="1"/>
    <col min="3567" max="3567" width="10.453125" style="1" bestFit="1" customWidth="1"/>
    <col min="3568" max="3570" width="12.7265625" style="1" customWidth="1"/>
    <col min="3571" max="3571" width="13.81640625" style="1" customWidth="1"/>
    <col min="3572" max="3572" width="15.26953125" style="1" customWidth="1"/>
    <col min="3573" max="3573" width="13.81640625" style="1" customWidth="1"/>
    <col min="3574" max="3574" width="0" style="1" hidden="1" customWidth="1"/>
    <col min="3575" max="3575" width="13.81640625" style="1" customWidth="1"/>
    <col min="3576" max="3576" width="63.7265625" style="1" bestFit="1" customWidth="1"/>
    <col min="3577" max="3577" width="63.7265625" style="1" customWidth="1"/>
    <col min="3578" max="3581" width="17.453125" style="1" customWidth="1"/>
    <col min="3582" max="3587" width="11" style="1" customWidth="1"/>
    <col min="3588" max="3819" width="8.1796875" style="1"/>
    <col min="3820" max="3820" width="5.453125" style="1" customWidth="1"/>
    <col min="3821" max="3821" width="21.453125" style="1" bestFit="1" customWidth="1"/>
    <col min="3822" max="3822" width="16" style="1" customWidth="1"/>
    <col min="3823" max="3823" width="10.453125" style="1" bestFit="1" customWidth="1"/>
    <col min="3824" max="3826" width="12.7265625" style="1" customWidth="1"/>
    <col min="3827" max="3827" width="13.81640625" style="1" customWidth="1"/>
    <col min="3828" max="3828" width="15.26953125" style="1" customWidth="1"/>
    <col min="3829" max="3829" width="13.81640625" style="1" customWidth="1"/>
    <col min="3830" max="3830" width="0" style="1" hidden="1" customWidth="1"/>
    <col min="3831" max="3831" width="13.81640625" style="1" customWidth="1"/>
    <col min="3832" max="3832" width="63.7265625" style="1" bestFit="1" customWidth="1"/>
    <col min="3833" max="3833" width="63.7265625" style="1" customWidth="1"/>
    <col min="3834" max="3837" width="17.453125" style="1" customWidth="1"/>
    <col min="3838" max="3843" width="11" style="1" customWidth="1"/>
    <col min="3844" max="4075" width="8.1796875" style="1"/>
    <col min="4076" max="4076" width="5.453125" style="1" customWidth="1"/>
    <col min="4077" max="4077" width="21.453125" style="1" bestFit="1" customWidth="1"/>
    <col min="4078" max="4078" width="16" style="1" customWidth="1"/>
    <col min="4079" max="4079" width="10.453125" style="1" bestFit="1" customWidth="1"/>
    <col min="4080" max="4082" width="12.7265625" style="1" customWidth="1"/>
    <col min="4083" max="4083" width="13.81640625" style="1" customWidth="1"/>
    <col min="4084" max="4084" width="15.26953125" style="1" customWidth="1"/>
    <col min="4085" max="4085" width="13.81640625" style="1" customWidth="1"/>
    <col min="4086" max="4086" width="0" style="1" hidden="1" customWidth="1"/>
    <col min="4087" max="4087" width="13.81640625" style="1" customWidth="1"/>
    <col min="4088" max="4088" width="63.7265625" style="1" bestFit="1" customWidth="1"/>
    <col min="4089" max="4089" width="63.7265625" style="1" customWidth="1"/>
    <col min="4090" max="4093" width="17.453125" style="1" customWidth="1"/>
    <col min="4094" max="4099" width="11" style="1" customWidth="1"/>
    <col min="4100" max="4331" width="8.1796875" style="1"/>
    <col min="4332" max="4332" width="5.453125" style="1" customWidth="1"/>
    <col min="4333" max="4333" width="21.453125" style="1" bestFit="1" customWidth="1"/>
    <col min="4334" max="4334" width="16" style="1" customWidth="1"/>
    <col min="4335" max="4335" width="10.453125" style="1" bestFit="1" customWidth="1"/>
    <col min="4336" max="4338" width="12.7265625" style="1" customWidth="1"/>
    <col min="4339" max="4339" width="13.81640625" style="1" customWidth="1"/>
    <col min="4340" max="4340" width="15.26953125" style="1" customWidth="1"/>
    <col min="4341" max="4341" width="13.81640625" style="1" customWidth="1"/>
    <col min="4342" max="4342" width="0" style="1" hidden="1" customWidth="1"/>
    <col min="4343" max="4343" width="13.81640625" style="1" customWidth="1"/>
    <col min="4344" max="4344" width="63.7265625" style="1" bestFit="1" customWidth="1"/>
    <col min="4345" max="4345" width="63.7265625" style="1" customWidth="1"/>
    <col min="4346" max="4349" width="17.453125" style="1" customWidth="1"/>
    <col min="4350" max="4355" width="11" style="1" customWidth="1"/>
    <col min="4356" max="4587" width="8.1796875" style="1"/>
    <col min="4588" max="4588" width="5.453125" style="1" customWidth="1"/>
    <col min="4589" max="4589" width="21.453125" style="1" bestFit="1" customWidth="1"/>
    <col min="4590" max="4590" width="16" style="1" customWidth="1"/>
    <col min="4591" max="4591" width="10.453125" style="1" bestFit="1" customWidth="1"/>
    <col min="4592" max="4594" width="12.7265625" style="1" customWidth="1"/>
    <col min="4595" max="4595" width="13.81640625" style="1" customWidth="1"/>
    <col min="4596" max="4596" width="15.26953125" style="1" customWidth="1"/>
    <col min="4597" max="4597" width="13.81640625" style="1" customWidth="1"/>
    <col min="4598" max="4598" width="0" style="1" hidden="1" customWidth="1"/>
    <col min="4599" max="4599" width="13.81640625" style="1" customWidth="1"/>
    <col min="4600" max="4600" width="63.7265625" style="1" bestFit="1" customWidth="1"/>
    <col min="4601" max="4601" width="63.7265625" style="1" customWidth="1"/>
    <col min="4602" max="4605" width="17.453125" style="1" customWidth="1"/>
    <col min="4606" max="4611" width="11" style="1" customWidth="1"/>
    <col min="4612" max="4843" width="8.1796875" style="1"/>
    <col min="4844" max="4844" width="5.453125" style="1" customWidth="1"/>
    <col min="4845" max="4845" width="21.453125" style="1" bestFit="1" customWidth="1"/>
    <col min="4846" max="4846" width="16" style="1" customWidth="1"/>
    <col min="4847" max="4847" width="10.453125" style="1" bestFit="1" customWidth="1"/>
    <col min="4848" max="4850" width="12.7265625" style="1" customWidth="1"/>
    <col min="4851" max="4851" width="13.81640625" style="1" customWidth="1"/>
    <col min="4852" max="4852" width="15.26953125" style="1" customWidth="1"/>
    <col min="4853" max="4853" width="13.81640625" style="1" customWidth="1"/>
    <col min="4854" max="4854" width="0" style="1" hidden="1" customWidth="1"/>
    <col min="4855" max="4855" width="13.81640625" style="1" customWidth="1"/>
    <col min="4856" max="4856" width="63.7265625" style="1" bestFit="1" customWidth="1"/>
    <col min="4857" max="4857" width="63.7265625" style="1" customWidth="1"/>
    <col min="4858" max="4861" width="17.453125" style="1" customWidth="1"/>
    <col min="4862" max="4867" width="11" style="1" customWidth="1"/>
    <col min="4868" max="5099" width="8.1796875" style="1"/>
    <col min="5100" max="5100" width="5.453125" style="1" customWidth="1"/>
    <col min="5101" max="5101" width="21.453125" style="1" bestFit="1" customWidth="1"/>
    <col min="5102" max="5102" width="16" style="1" customWidth="1"/>
    <col min="5103" max="5103" width="10.453125" style="1" bestFit="1" customWidth="1"/>
    <col min="5104" max="5106" width="12.7265625" style="1" customWidth="1"/>
    <col min="5107" max="5107" width="13.81640625" style="1" customWidth="1"/>
    <col min="5108" max="5108" width="15.26953125" style="1" customWidth="1"/>
    <col min="5109" max="5109" width="13.81640625" style="1" customWidth="1"/>
    <col min="5110" max="5110" width="0" style="1" hidden="1" customWidth="1"/>
    <col min="5111" max="5111" width="13.81640625" style="1" customWidth="1"/>
    <col min="5112" max="5112" width="63.7265625" style="1" bestFit="1" customWidth="1"/>
    <col min="5113" max="5113" width="63.7265625" style="1" customWidth="1"/>
    <col min="5114" max="5117" width="17.453125" style="1" customWidth="1"/>
    <col min="5118" max="5123" width="11" style="1" customWidth="1"/>
    <col min="5124" max="5355" width="8.1796875" style="1"/>
    <col min="5356" max="5356" width="5.453125" style="1" customWidth="1"/>
    <col min="5357" max="5357" width="21.453125" style="1" bestFit="1" customWidth="1"/>
    <col min="5358" max="5358" width="16" style="1" customWidth="1"/>
    <col min="5359" max="5359" width="10.453125" style="1" bestFit="1" customWidth="1"/>
    <col min="5360" max="5362" width="12.7265625" style="1" customWidth="1"/>
    <col min="5363" max="5363" width="13.81640625" style="1" customWidth="1"/>
    <col min="5364" max="5364" width="15.26953125" style="1" customWidth="1"/>
    <col min="5365" max="5365" width="13.81640625" style="1" customWidth="1"/>
    <col min="5366" max="5366" width="0" style="1" hidden="1" customWidth="1"/>
    <col min="5367" max="5367" width="13.81640625" style="1" customWidth="1"/>
    <col min="5368" max="5368" width="63.7265625" style="1" bestFit="1" customWidth="1"/>
    <col min="5369" max="5369" width="63.7265625" style="1" customWidth="1"/>
    <col min="5370" max="5373" width="17.453125" style="1" customWidth="1"/>
    <col min="5374" max="5379" width="11" style="1" customWidth="1"/>
    <col min="5380" max="5611" width="8.1796875" style="1"/>
    <col min="5612" max="5612" width="5.453125" style="1" customWidth="1"/>
    <col min="5613" max="5613" width="21.453125" style="1" bestFit="1" customWidth="1"/>
    <col min="5614" max="5614" width="16" style="1" customWidth="1"/>
    <col min="5615" max="5615" width="10.453125" style="1" bestFit="1" customWidth="1"/>
    <col min="5616" max="5618" width="12.7265625" style="1" customWidth="1"/>
    <col min="5619" max="5619" width="13.81640625" style="1" customWidth="1"/>
    <col min="5620" max="5620" width="15.26953125" style="1" customWidth="1"/>
    <col min="5621" max="5621" width="13.81640625" style="1" customWidth="1"/>
    <col min="5622" max="5622" width="0" style="1" hidden="1" customWidth="1"/>
    <col min="5623" max="5623" width="13.81640625" style="1" customWidth="1"/>
    <col min="5624" max="5624" width="63.7265625" style="1" bestFit="1" customWidth="1"/>
    <col min="5625" max="5625" width="63.7265625" style="1" customWidth="1"/>
    <col min="5626" max="5629" width="17.453125" style="1" customWidth="1"/>
    <col min="5630" max="5635" width="11" style="1" customWidth="1"/>
    <col min="5636" max="5867" width="8.1796875" style="1"/>
    <col min="5868" max="5868" width="5.453125" style="1" customWidth="1"/>
    <col min="5869" max="5869" width="21.453125" style="1" bestFit="1" customWidth="1"/>
    <col min="5870" max="5870" width="16" style="1" customWidth="1"/>
    <col min="5871" max="5871" width="10.453125" style="1" bestFit="1" customWidth="1"/>
    <col min="5872" max="5874" width="12.7265625" style="1" customWidth="1"/>
    <col min="5875" max="5875" width="13.81640625" style="1" customWidth="1"/>
    <col min="5876" max="5876" width="15.26953125" style="1" customWidth="1"/>
    <col min="5877" max="5877" width="13.81640625" style="1" customWidth="1"/>
    <col min="5878" max="5878" width="0" style="1" hidden="1" customWidth="1"/>
    <col min="5879" max="5879" width="13.81640625" style="1" customWidth="1"/>
    <col min="5880" max="5880" width="63.7265625" style="1" bestFit="1" customWidth="1"/>
    <col min="5881" max="5881" width="63.7265625" style="1" customWidth="1"/>
    <col min="5882" max="5885" width="17.453125" style="1" customWidth="1"/>
    <col min="5886" max="5891" width="11" style="1" customWidth="1"/>
    <col min="5892" max="6123" width="8.1796875" style="1"/>
    <col min="6124" max="6124" width="5.453125" style="1" customWidth="1"/>
    <col min="6125" max="6125" width="21.453125" style="1" bestFit="1" customWidth="1"/>
    <col min="6126" max="6126" width="16" style="1" customWidth="1"/>
    <col min="6127" max="6127" width="10.453125" style="1" bestFit="1" customWidth="1"/>
    <col min="6128" max="6130" width="12.7265625" style="1" customWidth="1"/>
    <col min="6131" max="6131" width="13.81640625" style="1" customWidth="1"/>
    <col min="6132" max="6132" width="15.26953125" style="1" customWidth="1"/>
    <col min="6133" max="6133" width="13.81640625" style="1" customWidth="1"/>
    <col min="6134" max="6134" width="0" style="1" hidden="1" customWidth="1"/>
    <col min="6135" max="6135" width="13.81640625" style="1" customWidth="1"/>
    <col min="6136" max="6136" width="63.7265625" style="1" bestFit="1" customWidth="1"/>
    <col min="6137" max="6137" width="63.7265625" style="1" customWidth="1"/>
    <col min="6138" max="6141" width="17.453125" style="1" customWidth="1"/>
    <col min="6142" max="6147" width="11" style="1" customWidth="1"/>
    <col min="6148" max="6379" width="8.1796875" style="1"/>
    <col min="6380" max="6380" width="5.453125" style="1" customWidth="1"/>
    <col min="6381" max="6381" width="21.453125" style="1" bestFit="1" customWidth="1"/>
    <col min="6382" max="6382" width="16" style="1" customWidth="1"/>
    <col min="6383" max="6383" width="10.453125" style="1" bestFit="1" customWidth="1"/>
    <col min="6384" max="6386" width="12.7265625" style="1" customWidth="1"/>
    <col min="6387" max="6387" width="13.81640625" style="1" customWidth="1"/>
    <col min="6388" max="6388" width="15.26953125" style="1" customWidth="1"/>
    <col min="6389" max="6389" width="13.81640625" style="1" customWidth="1"/>
    <col min="6390" max="6390" width="0" style="1" hidden="1" customWidth="1"/>
    <col min="6391" max="6391" width="13.81640625" style="1" customWidth="1"/>
    <col min="6392" max="6392" width="63.7265625" style="1" bestFit="1" customWidth="1"/>
    <col min="6393" max="6393" width="63.7265625" style="1" customWidth="1"/>
    <col min="6394" max="6397" width="17.453125" style="1" customWidth="1"/>
    <col min="6398" max="6403" width="11" style="1" customWidth="1"/>
    <col min="6404" max="6635" width="8.1796875" style="1"/>
    <col min="6636" max="6636" width="5.453125" style="1" customWidth="1"/>
    <col min="6637" max="6637" width="21.453125" style="1" bestFit="1" customWidth="1"/>
    <col min="6638" max="6638" width="16" style="1" customWidth="1"/>
    <col min="6639" max="6639" width="10.453125" style="1" bestFit="1" customWidth="1"/>
    <col min="6640" max="6642" width="12.7265625" style="1" customWidth="1"/>
    <col min="6643" max="6643" width="13.81640625" style="1" customWidth="1"/>
    <col min="6644" max="6644" width="15.26953125" style="1" customWidth="1"/>
    <col min="6645" max="6645" width="13.81640625" style="1" customWidth="1"/>
    <col min="6646" max="6646" width="0" style="1" hidden="1" customWidth="1"/>
    <col min="6647" max="6647" width="13.81640625" style="1" customWidth="1"/>
    <col min="6648" max="6648" width="63.7265625" style="1" bestFit="1" customWidth="1"/>
    <col min="6649" max="6649" width="63.7265625" style="1" customWidth="1"/>
    <col min="6650" max="6653" width="17.453125" style="1" customWidth="1"/>
    <col min="6654" max="6659" width="11" style="1" customWidth="1"/>
    <col min="6660" max="6891" width="8.1796875" style="1"/>
    <col min="6892" max="6892" width="5.453125" style="1" customWidth="1"/>
    <col min="6893" max="6893" width="21.453125" style="1" bestFit="1" customWidth="1"/>
    <col min="6894" max="6894" width="16" style="1" customWidth="1"/>
    <col min="6895" max="6895" width="10.453125" style="1" bestFit="1" customWidth="1"/>
    <col min="6896" max="6898" width="12.7265625" style="1" customWidth="1"/>
    <col min="6899" max="6899" width="13.81640625" style="1" customWidth="1"/>
    <col min="6900" max="6900" width="15.26953125" style="1" customWidth="1"/>
    <col min="6901" max="6901" width="13.81640625" style="1" customWidth="1"/>
    <col min="6902" max="6902" width="0" style="1" hidden="1" customWidth="1"/>
    <col min="6903" max="6903" width="13.81640625" style="1" customWidth="1"/>
    <col min="6904" max="6904" width="63.7265625" style="1" bestFit="1" customWidth="1"/>
    <col min="6905" max="6905" width="63.7265625" style="1" customWidth="1"/>
    <col min="6906" max="6909" width="17.453125" style="1" customWidth="1"/>
    <col min="6910" max="6915" width="11" style="1" customWidth="1"/>
    <col min="6916" max="7147" width="8.1796875" style="1"/>
    <col min="7148" max="7148" width="5.453125" style="1" customWidth="1"/>
    <col min="7149" max="7149" width="21.453125" style="1" bestFit="1" customWidth="1"/>
    <col min="7150" max="7150" width="16" style="1" customWidth="1"/>
    <col min="7151" max="7151" width="10.453125" style="1" bestFit="1" customWidth="1"/>
    <col min="7152" max="7154" width="12.7265625" style="1" customWidth="1"/>
    <col min="7155" max="7155" width="13.81640625" style="1" customWidth="1"/>
    <col min="7156" max="7156" width="15.26953125" style="1" customWidth="1"/>
    <col min="7157" max="7157" width="13.81640625" style="1" customWidth="1"/>
    <col min="7158" max="7158" width="0" style="1" hidden="1" customWidth="1"/>
    <col min="7159" max="7159" width="13.81640625" style="1" customWidth="1"/>
    <col min="7160" max="7160" width="63.7265625" style="1" bestFit="1" customWidth="1"/>
    <col min="7161" max="7161" width="63.7265625" style="1" customWidth="1"/>
    <col min="7162" max="7165" width="17.453125" style="1" customWidth="1"/>
    <col min="7166" max="7171" width="11" style="1" customWidth="1"/>
    <col min="7172" max="7403" width="8.1796875" style="1"/>
    <col min="7404" max="7404" width="5.453125" style="1" customWidth="1"/>
    <col min="7405" max="7405" width="21.453125" style="1" bestFit="1" customWidth="1"/>
    <col min="7406" max="7406" width="16" style="1" customWidth="1"/>
    <col min="7407" max="7407" width="10.453125" style="1" bestFit="1" customWidth="1"/>
    <col min="7408" max="7410" width="12.7265625" style="1" customWidth="1"/>
    <col min="7411" max="7411" width="13.81640625" style="1" customWidth="1"/>
    <col min="7412" max="7412" width="15.26953125" style="1" customWidth="1"/>
    <col min="7413" max="7413" width="13.81640625" style="1" customWidth="1"/>
    <col min="7414" max="7414" width="0" style="1" hidden="1" customWidth="1"/>
    <col min="7415" max="7415" width="13.81640625" style="1" customWidth="1"/>
    <col min="7416" max="7416" width="63.7265625" style="1" bestFit="1" customWidth="1"/>
    <col min="7417" max="7417" width="63.7265625" style="1" customWidth="1"/>
    <col min="7418" max="7421" width="17.453125" style="1" customWidth="1"/>
    <col min="7422" max="7427" width="11" style="1" customWidth="1"/>
    <col min="7428" max="7659" width="8.1796875" style="1"/>
    <col min="7660" max="7660" width="5.453125" style="1" customWidth="1"/>
    <col min="7661" max="7661" width="21.453125" style="1" bestFit="1" customWidth="1"/>
    <col min="7662" max="7662" width="16" style="1" customWidth="1"/>
    <col min="7663" max="7663" width="10.453125" style="1" bestFit="1" customWidth="1"/>
    <col min="7664" max="7666" width="12.7265625" style="1" customWidth="1"/>
    <col min="7667" max="7667" width="13.81640625" style="1" customWidth="1"/>
    <col min="7668" max="7668" width="15.26953125" style="1" customWidth="1"/>
    <col min="7669" max="7669" width="13.81640625" style="1" customWidth="1"/>
    <col min="7670" max="7670" width="0" style="1" hidden="1" customWidth="1"/>
    <col min="7671" max="7671" width="13.81640625" style="1" customWidth="1"/>
    <col min="7672" max="7672" width="63.7265625" style="1" bestFit="1" customWidth="1"/>
    <col min="7673" max="7673" width="63.7265625" style="1" customWidth="1"/>
    <col min="7674" max="7677" width="17.453125" style="1" customWidth="1"/>
    <col min="7678" max="7683" width="11" style="1" customWidth="1"/>
    <col min="7684" max="7915" width="8.1796875" style="1"/>
    <col min="7916" max="7916" width="5.453125" style="1" customWidth="1"/>
    <col min="7917" max="7917" width="21.453125" style="1" bestFit="1" customWidth="1"/>
    <col min="7918" max="7918" width="16" style="1" customWidth="1"/>
    <col min="7919" max="7919" width="10.453125" style="1" bestFit="1" customWidth="1"/>
    <col min="7920" max="7922" width="12.7265625" style="1" customWidth="1"/>
    <col min="7923" max="7923" width="13.81640625" style="1" customWidth="1"/>
    <col min="7924" max="7924" width="15.26953125" style="1" customWidth="1"/>
    <col min="7925" max="7925" width="13.81640625" style="1" customWidth="1"/>
    <col min="7926" max="7926" width="0" style="1" hidden="1" customWidth="1"/>
    <col min="7927" max="7927" width="13.81640625" style="1" customWidth="1"/>
    <col min="7928" max="7928" width="63.7265625" style="1" bestFit="1" customWidth="1"/>
    <col min="7929" max="7929" width="63.7265625" style="1" customWidth="1"/>
    <col min="7930" max="7933" width="17.453125" style="1" customWidth="1"/>
    <col min="7934" max="7939" width="11" style="1" customWidth="1"/>
    <col min="7940" max="8171" width="8.1796875" style="1"/>
    <col min="8172" max="8172" width="5.453125" style="1" customWidth="1"/>
    <col min="8173" max="8173" width="21.453125" style="1" bestFit="1" customWidth="1"/>
    <col min="8174" max="8174" width="16" style="1" customWidth="1"/>
    <col min="8175" max="8175" width="10.453125" style="1" bestFit="1" customWidth="1"/>
    <col min="8176" max="8178" width="12.7265625" style="1" customWidth="1"/>
    <col min="8179" max="8179" width="13.81640625" style="1" customWidth="1"/>
    <col min="8180" max="8180" width="15.26953125" style="1" customWidth="1"/>
    <col min="8181" max="8181" width="13.81640625" style="1" customWidth="1"/>
    <col min="8182" max="8182" width="0" style="1" hidden="1" customWidth="1"/>
    <col min="8183" max="8183" width="13.81640625" style="1" customWidth="1"/>
    <col min="8184" max="8184" width="63.7265625" style="1" bestFit="1" customWidth="1"/>
    <col min="8185" max="8185" width="63.7265625" style="1" customWidth="1"/>
    <col min="8186" max="8189" width="17.453125" style="1" customWidth="1"/>
    <col min="8190" max="8195" width="11" style="1" customWidth="1"/>
    <col min="8196" max="8427" width="8.1796875" style="1"/>
    <col min="8428" max="8428" width="5.453125" style="1" customWidth="1"/>
    <col min="8429" max="8429" width="21.453125" style="1" bestFit="1" customWidth="1"/>
    <col min="8430" max="8430" width="16" style="1" customWidth="1"/>
    <col min="8431" max="8431" width="10.453125" style="1" bestFit="1" customWidth="1"/>
    <col min="8432" max="8434" width="12.7265625" style="1" customWidth="1"/>
    <col min="8435" max="8435" width="13.81640625" style="1" customWidth="1"/>
    <col min="8436" max="8436" width="15.26953125" style="1" customWidth="1"/>
    <col min="8437" max="8437" width="13.81640625" style="1" customWidth="1"/>
    <col min="8438" max="8438" width="0" style="1" hidden="1" customWidth="1"/>
    <col min="8439" max="8439" width="13.81640625" style="1" customWidth="1"/>
    <col min="8440" max="8440" width="63.7265625" style="1" bestFit="1" customWidth="1"/>
    <col min="8441" max="8441" width="63.7265625" style="1" customWidth="1"/>
    <col min="8442" max="8445" width="17.453125" style="1" customWidth="1"/>
    <col min="8446" max="8451" width="11" style="1" customWidth="1"/>
    <col min="8452" max="8683" width="8.1796875" style="1"/>
    <col min="8684" max="8684" width="5.453125" style="1" customWidth="1"/>
    <col min="8685" max="8685" width="21.453125" style="1" bestFit="1" customWidth="1"/>
    <col min="8686" max="8686" width="16" style="1" customWidth="1"/>
    <col min="8687" max="8687" width="10.453125" style="1" bestFit="1" customWidth="1"/>
    <col min="8688" max="8690" width="12.7265625" style="1" customWidth="1"/>
    <col min="8691" max="8691" width="13.81640625" style="1" customWidth="1"/>
    <col min="8692" max="8692" width="15.26953125" style="1" customWidth="1"/>
    <col min="8693" max="8693" width="13.81640625" style="1" customWidth="1"/>
    <col min="8694" max="8694" width="0" style="1" hidden="1" customWidth="1"/>
    <col min="8695" max="8695" width="13.81640625" style="1" customWidth="1"/>
    <col min="8696" max="8696" width="63.7265625" style="1" bestFit="1" customWidth="1"/>
    <col min="8697" max="8697" width="63.7265625" style="1" customWidth="1"/>
    <col min="8698" max="8701" width="17.453125" style="1" customWidth="1"/>
    <col min="8702" max="8707" width="11" style="1" customWidth="1"/>
    <col min="8708" max="8939" width="8.1796875" style="1"/>
    <col min="8940" max="8940" width="5.453125" style="1" customWidth="1"/>
    <col min="8941" max="8941" width="21.453125" style="1" bestFit="1" customWidth="1"/>
    <col min="8942" max="8942" width="16" style="1" customWidth="1"/>
    <col min="8943" max="8943" width="10.453125" style="1" bestFit="1" customWidth="1"/>
    <col min="8944" max="8946" width="12.7265625" style="1" customWidth="1"/>
    <col min="8947" max="8947" width="13.81640625" style="1" customWidth="1"/>
    <col min="8948" max="8948" width="15.26953125" style="1" customWidth="1"/>
    <col min="8949" max="8949" width="13.81640625" style="1" customWidth="1"/>
    <col min="8950" max="8950" width="0" style="1" hidden="1" customWidth="1"/>
    <col min="8951" max="8951" width="13.81640625" style="1" customWidth="1"/>
    <col min="8952" max="8952" width="63.7265625" style="1" bestFit="1" customWidth="1"/>
    <col min="8953" max="8953" width="63.7265625" style="1" customWidth="1"/>
    <col min="8954" max="8957" width="17.453125" style="1" customWidth="1"/>
    <col min="8958" max="8963" width="11" style="1" customWidth="1"/>
    <col min="8964" max="9195" width="8.1796875" style="1"/>
    <col min="9196" max="9196" width="5.453125" style="1" customWidth="1"/>
    <col min="9197" max="9197" width="21.453125" style="1" bestFit="1" customWidth="1"/>
    <col min="9198" max="9198" width="16" style="1" customWidth="1"/>
    <col min="9199" max="9199" width="10.453125" style="1" bestFit="1" customWidth="1"/>
    <col min="9200" max="9202" width="12.7265625" style="1" customWidth="1"/>
    <col min="9203" max="9203" width="13.81640625" style="1" customWidth="1"/>
    <col min="9204" max="9204" width="15.26953125" style="1" customWidth="1"/>
    <col min="9205" max="9205" width="13.81640625" style="1" customWidth="1"/>
    <col min="9206" max="9206" width="0" style="1" hidden="1" customWidth="1"/>
    <col min="9207" max="9207" width="13.81640625" style="1" customWidth="1"/>
    <col min="9208" max="9208" width="63.7265625" style="1" bestFit="1" customWidth="1"/>
    <col min="9209" max="9209" width="63.7265625" style="1" customWidth="1"/>
    <col min="9210" max="9213" width="17.453125" style="1" customWidth="1"/>
    <col min="9214" max="9219" width="11" style="1" customWidth="1"/>
    <col min="9220" max="9451" width="8.1796875" style="1"/>
    <col min="9452" max="9452" width="5.453125" style="1" customWidth="1"/>
    <col min="9453" max="9453" width="21.453125" style="1" bestFit="1" customWidth="1"/>
    <col min="9454" max="9454" width="16" style="1" customWidth="1"/>
    <col min="9455" max="9455" width="10.453125" style="1" bestFit="1" customWidth="1"/>
    <col min="9456" max="9458" width="12.7265625" style="1" customWidth="1"/>
    <col min="9459" max="9459" width="13.81640625" style="1" customWidth="1"/>
    <col min="9460" max="9460" width="15.26953125" style="1" customWidth="1"/>
    <col min="9461" max="9461" width="13.81640625" style="1" customWidth="1"/>
    <col min="9462" max="9462" width="0" style="1" hidden="1" customWidth="1"/>
    <col min="9463" max="9463" width="13.81640625" style="1" customWidth="1"/>
    <col min="9464" max="9464" width="63.7265625" style="1" bestFit="1" customWidth="1"/>
    <col min="9465" max="9465" width="63.7265625" style="1" customWidth="1"/>
    <col min="9466" max="9469" width="17.453125" style="1" customWidth="1"/>
    <col min="9470" max="9475" width="11" style="1" customWidth="1"/>
    <col min="9476" max="9707" width="8.1796875" style="1"/>
    <col min="9708" max="9708" width="5.453125" style="1" customWidth="1"/>
    <col min="9709" max="9709" width="21.453125" style="1" bestFit="1" customWidth="1"/>
    <col min="9710" max="9710" width="16" style="1" customWidth="1"/>
    <col min="9711" max="9711" width="10.453125" style="1" bestFit="1" customWidth="1"/>
    <col min="9712" max="9714" width="12.7265625" style="1" customWidth="1"/>
    <col min="9715" max="9715" width="13.81640625" style="1" customWidth="1"/>
    <col min="9716" max="9716" width="15.26953125" style="1" customWidth="1"/>
    <col min="9717" max="9717" width="13.81640625" style="1" customWidth="1"/>
    <col min="9718" max="9718" width="0" style="1" hidden="1" customWidth="1"/>
    <col min="9719" max="9719" width="13.81640625" style="1" customWidth="1"/>
    <col min="9720" max="9720" width="63.7265625" style="1" bestFit="1" customWidth="1"/>
    <col min="9721" max="9721" width="63.7265625" style="1" customWidth="1"/>
    <col min="9722" max="9725" width="17.453125" style="1" customWidth="1"/>
    <col min="9726" max="9731" width="11" style="1" customWidth="1"/>
    <col min="9732" max="9963" width="8.1796875" style="1"/>
    <col min="9964" max="9964" width="5.453125" style="1" customWidth="1"/>
    <col min="9965" max="9965" width="21.453125" style="1" bestFit="1" customWidth="1"/>
    <col min="9966" max="9966" width="16" style="1" customWidth="1"/>
    <col min="9967" max="9967" width="10.453125" style="1" bestFit="1" customWidth="1"/>
    <col min="9968" max="9970" width="12.7265625" style="1" customWidth="1"/>
    <col min="9971" max="9971" width="13.81640625" style="1" customWidth="1"/>
    <col min="9972" max="9972" width="15.26953125" style="1" customWidth="1"/>
    <col min="9973" max="9973" width="13.81640625" style="1" customWidth="1"/>
    <col min="9974" max="9974" width="0" style="1" hidden="1" customWidth="1"/>
    <col min="9975" max="9975" width="13.81640625" style="1" customWidth="1"/>
    <col min="9976" max="9976" width="63.7265625" style="1" bestFit="1" customWidth="1"/>
    <col min="9977" max="9977" width="63.7265625" style="1" customWidth="1"/>
    <col min="9978" max="9981" width="17.453125" style="1" customWidth="1"/>
    <col min="9982" max="9987" width="11" style="1" customWidth="1"/>
    <col min="9988" max="10219" width="8.1796875" style="1"/>
    <col min="10220" max="10220" width="5.453125" style="1" customWidth="1"/>
    <col min="10221" max="10221" width="21.453125" style="1" bestFit="1" customWidth="1"/>
    <col min="10222" max="10222" width="16" style="1" customWidth="1"/>
    <col min="10223" max="10223" width="10.453125" style="1" bestFit="1" customWidth="1"/>
    <col min="10224" max="10226" width="12.7265625" style="1" customWidth="1"/>
    <col min="10227" max="10227" width="13.81640625" style="1" customWidth="1"/>
    <col min="10228" max="10228" width="15.26953125" style="1" customWidth="1"/>
    <col min="10229" max="10229" width="13.81640625" style="1" customWidth="1"/>
    <col min="10230" max="10230" width="0" style="1" hidden="1" customWidth="1"/>
    <col min="10231" max="10231" width="13.81640625" style="1" customWidth="1"/>
    <col min="10232" max="10232" width="63.7265625" style="1" bestFit="1" customWidth="1"/>
    <col min="10233" max="10233" width="63.7265625" style="1" customWidth="1"/>
    <col min="10234" max="10237" width="17.453125" style="1" customWidth="1"/>
    <col min="10238" max="10243" width="11" style="1" customWidth="1"/>
    <col min="10244" max="10475" width="8.1796875" style="1"/>
    <col min="10476" max="10476" width="5.453125" style="1" customWidth="1"/>
    <col min="10477" max="10477" width="21.453125" style="1" bestFit="1" customWidth="1"/>
    <col min="10478" max="10478" width="16" style="1" customWidth="1"/>
    <col min="10479" max="10479" width="10.453125" style="1" bestFit="1" customWidth="1"/>
    <col min="10480" max="10482" width="12.7265625" style="1" customWidth="1"/>
    <col min="10483" max="10483" width="13.81640625" style="1" customWidth="1"/>
    <col min="10484" max="10484" width="15.26953125" style="1" customWidth="1"/>
    <col min="10485" max="10485" width="13.81640625" style="1" customWidth="1"/>
    <col min="10486" max="10486" width="0" style="1" hidden="1" customWidth="1"/>
    <col min="10487" max="10487" width="13.81640625" style="1" customWidth="1"/>
    <col min="10488" max="10488" width="63.7265625" style="1" bestFit="1" customWidth="1"/>
    <col min="10489" max="10489" width="63.7265625" style="1" customWidth="1"/>
    <col min="10490" max="10493" width="17.453125" style="1" customWidth="1"/>
    <col min="10494" max="10499" width="11" style="1" customWidth="1"/>
    <col min="10500" max="10731" width="8.1796875" style="1"/>
    <col min="10732" max="10732" width="5.453125" style="1" customWidth="1"/>
    <col min="10733" max="10733" width="21.453125" style="1" bestFit="1" customWidth="1"/>
    <col min="10734" max="10734" width="16" style="1" customWidth="1"/>
    <col min="10735" max="10735" width="10.453125" style="1" bestFit="1" customWidth="1"/>
    <col min="10736" max="10738" width="12.7265625" style="1" customWidth="1"/>
    <col min="10739" max="10739" width="13.81640625" style="1" customWidth="1"/>
    <col min="10740" max="10740" width="15.26953125" style="1" customWidth="1"/>
    <col min="10741" max="10741" width="13.81640625" style="1" customWidth="1"/>
    <col min="10742" max="10742" width="0" style="1" hidden="1" customWidth="1"/>
    <col min="10743" max="10743" width="13.81640625" style="1" customWidth="1"/>
    <col min="10744" max="10744" width="63.7265625" style="1" bestFit="1" customWidth="1"/>
    <col min="10745" max="10745" width="63.7265625" style="1" customWidth="1"/>
    <col min="10746" max="10749" width="17.453125" style="1" customWidth="1"/>
    <col min="10750" max="10755" width="11" style="1" customWidth="1"/>
    <col min="10756" max="10987" width="8.1796875" style="1"/>
    <col min="10988" max="10988" width="5.453125" style="1" customWidth="1"/>
    <col min="10989" max="10989" width="21.453125" style="1" bestFit="1" customWidth="1"/>
    <col min="10990" max="10990" width="16" style="1" customWidth="1"/>
    <col min="10991" max="10991" width="10.453125" style="1" bestFit="1" customWidth="1"/>
    <col min="10992" max="10994" width="12.7265625" style="1" customWidth="1"/>
    <col min="10995" max="10995" width="13.81640625" style="1" customWidth="1"/>
    <col min="10996" max="10996" width="15.26953125" style="1" customWidth="1"/>
    <col min="10997" max="10997" width="13.81640625" style="1" customWidth="1"/>
    <col min="10998" max="10998" width="0" style="1" hidden="1" customWidth="1"/>
    <col min="10999" max="10999" width="13.81640625" style="1" customWidth="1"/>
    <col min="11000" max="11000" width="63.7265625" style="1" bestFit="1" customWidth="1"/>
    <col min="11001" max="11001" width="63.7265625" style="1" customWidth="1"/>
    <col min="11002" max="11005" width="17.453125" style="1" customWidth="1"/>
    <col min="11006" max="11011" width="11" style="1" customWidth="1"/>
    <col min="11012" max="11243" width="8.1796875" style="1"/>
    <col min="11244" max="11244" width="5.453125" style="1" customWidth="1"/>
    <col min="11245" max="11245" width="21.453125" style="1" bestFit="1" customWidth="1"/>
    <col min="11246" max="11246" width="16" style="1" customWidth="1"/>
    <col min="11247" max="11247" width="10.453125" style="1" bestFit="1" customWidth="1"/>
    <col min="11248" max="11250" width="12.7265625" style="1" customWidth="1"/>
    <col min="11251" max="11251" width="13.81640625" style="1" customWidth="1"/>
    <col min="11252" max="11252" width="15.26953125" style="1" customWidth="1"/>
    <col min="11253" max="11253" width="13.81640625" style="1" customWidth="1"/>
    <col min="11254" max="11254" width="0" style="1" hidden="1" customWidth="1"/>
    <col min="11255" max="11255" width="13.81640625" style="1" customWidth="1"/>
    <col min="11256" max="11256" width="63.7265625" style="1" bestFit="1" customWidth="1"/>
    <col min="11257" max="11257" width="63.7265625" style="1" customWidth="1"/>
    <col min="11258" max="11261" width="17.453125" style="1" customWidth="1"/>
    <col min="11262" max="11267" width="11" style="1" customWidth="1"/>
    <col min="11268" max="11499" width="8.1796875" style="1"/>
    <col min="11500" max="11500" width="5.453125" style="1" customWidth="1"/>
    <col min="11501" max="11501" width="21.453125" style="1" bestFit="1" customWidth="1"/>
    <col min="11502" max="11502" width="16" style="1" customWidth="1"/>
    <col min="11503" max="11503" width="10.453125" style="1" bestFit="1" customWidth="1"/>
    <col min="11504" max="11506" width="12.7265625" style="1" customWidth="1"/>
    <col min="11507" max="11507" width="13.81640625" style="1" customWidth="1"/>
    <col min="11508" max="11508" width="15.26953125" style="1" customWidth="1"/>
    <col min="11509" max="11509" width="13.81640625" style="1" customWidth="1"/>
    <col min="11510" max="11510" width="0" style="1" hidden="1" customWidth="1"/>
    <col min="11511" max="11511" width="13.81640625" style="1" customWidth="1"/>
    <col min="11512" max="11512" width="63.7265625" style="1" bestFit="1" customWidth="1"/>
    <col min="11513" max="11513" width="63.7265625" style="1" customWidth="1"/>
    <col min="11514" max="11517" width="17.453125" style="1" customWidth="1"/>
    <col min="11518" max="11523" width="11" style="1" customWidth="1"/>
    <col min="11524" max="11755" width="8.1796875" style="1"/>
    <col min="11756" max="11756" width="5.453125" style="1" customWidth="1"/>
    <col min="11757" max="11757" width="21.453125" style="1" bestFit="1" customWidth="1"/>
    <col min="11758" max="11758" width="16" style="1" customWidth="1"/>
    <col min="11759" max="11759" width="10.453125" style="1" bestFit="1" customWidth="1"/>
    <col min="11760" max="11762" width="12.7265625" style="1" customWidth="1"/>
    <col min="11763" max="11763" width="13.81640625" style="1" customWidth="1"/>
    <col min="11764" max="11764" width="15.26953125" style="1" customWidth="1"/>
    <col min="11765" max="11765" width="13.81640625" style="1" customWidth="1"/>
    <col min="11766" max="11766" width="0" style="1" hidden="1" customWidth="1"/>
    <col min="11767" max="11767" width="13.81640625" style="1" customWidth="1"/>
    <col min="11768" max="11768" width="63.7265625" style="1" bestFit="1" customWidth="1"/>
    <col min="11769" max="11769" width="63.7265625" style="1" customWidth="1"/>
    <col min="11770" max="11773" width="17.453125" style="1" customWidth="1"/>
    <col min="11774" max="11779" width="11" style="1" customWidth="1"/>
    <col min="11780" max="12011" width="8.1796875" style="1"/>
    <col min="12012" max="12012" width="5.453125" style="1" customWidth="1"/>
    <col min="12013" max="12013" width="21.453125" style="1" bestFit="1" customWidth="1"/>
    <col min="12014" max="12014" width="16" style="1" customWidth="1"/>
    <col min="12015" max="12015" width="10.453125" style="1" bestFit="1" customWidth="1"/>
    <col min="12016" max="12018" width="12.7265625" style="1" customWidth="1"/>
    <col min="12019" max="12019" width="13.81640625" style="1" customWidth="1"/>
    <col min="12020" max="12020" width="15.26953125" style="1" customWidth="1"/>
    <col min="12021" max="12021" width="13.81640625" style="1" customWidth="1"/>
    <col min="12022" max="12022" width="0" style="1" hidden="1" customWidth="1"/>
    <col min="12023" max="12023" width="13.81640625" style="1" customWidth="1"/>
    <col min="12024" max="12024" width="63.7265625" style="1" bestFit="1" customWidth="1"/>
    <col min="12025" max="12025" width="63.7265625" style="1" customWidth="1"/>
    <col min="12026" max="12029" width="17.453125" style="1" customWidth="1"/>
    <col min="12030" max="12035" width="11" style="1" customWidth="1"/>
    <col min="12036" max="12267" width="8.1796875" style="1"/>
    <col min="12268" max="12268" width="5.453125" style="1" customWidth="1"/>
    <col min="12269" max="12269" width="21.453125" style="1" bestFit="1" customWidth="1"/>
    <col min="12270" max="12270" width="16" style="1" customWidth="1"/>
    <col min="12271" max="12271" width="10.453125" style="1" bestFit="1" customWidth="1"/>
    <col min="12272" max="12274" width="12.7265625" style="1" customWidth="1"/>
    <col min="12275" max="12275" width="13.81640625" style="1" customWidth="1"/>
    <col min="12276" max="12276" width="15.26953125" style="1" customWidth="1"/>
    <col min="12277" max="12277" width="13.81640625" style="1" customWidth="1"/>
    <col min="12278" max="12278" width="0" style="1" hidden="1" customWidth="1"/>
    <col min="12279" max="12279" width="13.81640625" style="1" customWidth="1"/>
    <col min="12280" max="12280" width="63.7265625" style="1" bestFit="1" customWidth="1"/>
    <col min="12281" max="12281" width="63.7265625" style="1" customWidth="1"/>
    <col min="12282" max="12285" width="17.453125" style="1" customWidth="1"/>
    <col min="12286" max="12291" width="11" style="1" customWidth="1"/>
    <col min="12292" max="12523" width="8.1796875" style="1"/>
    <col min="12524" max="12524" width="5.453125" style="1" customWidth="1"/>
    <col min="12525" max="12525" width="21.453125" style="1" bestFit="1" customWidth="1"/>
    <col min="12526" max="12526" width="16" style="1" customWidth="1"/>
    <col min="12527" max="12527" width="10.453125" style="1" bestFit="1" customWidth="1"/>
    <col min="12528" max="12530" width="12.7265625" style="1" customWidth="1"/>
    <col min="12531" max="12531" width="13.81640625" style="1" customWidth="1"/>
    <col min="12532" max="12532" width="15.26953125" style="1" customWidth="1"/>
    <col min="12533" max="12533" width="13.81640625" style="1" customWidth="1"/>
    <col min="12534" max="12534" width="0" style="1" hidden="1" customWidth="1"/>
    <col min="12535" max="12535" width="13.81640625" style="1" customWidth="1"/>
    <col min="12536" max="12536" width="63.7265625" style="1" bestFit="1" customWidth="1"/>
    <col min="12537" max="12537" width="63.7265625" style="1" customWidth="1"/>
    <col min="12538" max="12541" width="17.453125" style="1" customWidth="1"/>
    <col min="12542" max="12547" width="11" style="1" customWidth="1"/>
    <col min="12548" max="12779" width="8.1796875" style="1"/>
    <col min="12780" max="12780" width="5.453125" style="1" customWidth="1"/>
    <col min="12781" max="12781" width="21.453125" style="1" bestFit="1" customWidth="1"/>
    <col min="12782" max="12782" width="16" style="1" customWidth="1"/>
    <col min="12783" max="12783" width="10.453125" style="1" bestFit="1" customWidth="1"/>
    <col min="12784" max="12786" width="12.7265625" style="1" customWidth="1"/>
    <col min="12787" max="12787" width="13.81640625" style="1" customWidth="1"/>
    <col min="12788" max="12788" width="15.26953125" style="1" customWidth="1"/>
    <col min="12789" max="12789" width="13.81640625" style="1" customWidth="1"/>
    <col min="12790" max="12790" width="0" style="1" hidden="1" customWidth="1"/>
    <col min="12791" max="12791" width="13.81640625" style="1" customWidth="1"/>
    <col min="12792" max="12792" width="63.7265625" style="1" bestFit="1" customWidth="1"/>
    <col min="12793" max="12793" width="63.7265625" style="1" customWidth="1"/>
    <col min="12794" max="12797" width="17.453125" style="1" customWidth="1"/>
    <col min="12798" max="12803" width="11" style="1" customWidth="1"/>
    <col min="12804" max="13035" width="8.1796875" style="1"/>
    <col min="13036" max="13036" width="5.453125" style="1" customWidth="1"/>
    <col min="13037" max="13037" width="21.453125" style="1" bestFit="1" customWidth="1"/>
    <col min="13038" max="13038" width="16" style="1" customWidth="1"/>
    <col min="13039" max="13039" width="10.453125" style="1" bestFit="1" customWidth="1"/>
    <col min="13040" max="13042" width="12.7265625" style="1" customWidth="1"/>
    <col min="13043" max="13043" width="13.81640625" style="1" customWidth="1"/>
    <col min="13044" max="13044" width="15.26953125" style="1" customWidth="1"/>
    <col min="13045" max="13045" width="13.81640625" style="1" customWidth="1"/>
    <col min="13046" max="13046" width="0" style="1" hidden="1" customWidth="1"/>
    <col min="13047" max="13047" width="13.81640625" style="1" customWidth="1"/>
    <col min="13048" max="13048" width="63.7265625" style="1" bestFit="1" customWidth="1"/>
    <col min="13049" max="13049" width="63.7265625" style="1" customWidth="1"/>
    <col min="13050" max="13053" width="17.453125" style="1" customWidth="1"/>
    <col min="13054" max="13059" width="11" style="1" customWidth="1"/>
    <col min="13060" max="13291" width="8.1796875" style="1"/>
    <col min="13292" max="13292" width="5.453125" style="1" customWidth="1"/>
    <col min="13293" max="13293" width="21.453125" style="1" bestFit="1" customWidth="1"/>
    <col min="13294" max="13294" width="16" style="1" customWidth="1"/>
    <col min="13295" max="13295" width="10.453125" style="1" bestFit="1" customWidth="1"/>
    <col min="13296" max="13298" width="12.7265625" style="1" customWidth="1"/>
    <col min="13299" max="13299" width="13.81640625" style="1" customWidth="1"/>
    <col min="13300" max="13300" width="15.26953125" style="1" customWidth="1"/>
    <col min="13301" max="13301" width="13.81640625" style="1" customWidth="1"/>
    <col min="13302" max="13302" width="0" style="1" hidden="1" customWidth="1"/>
    <col min="13303" max="13303" width="13.81640625" style="1" customWidth="1"/>
    <col min="13304" max="13304" width="63.7265625" style="1" bestFit="1" customWidth="1"/>
    <col min="13305" max="13305" width="63.7265625" style="1" customWidth="1"/>
    <col min="13306" max="13309" width="17.453125" style="1" customWidth="1"/>
    <col min="13310" max="13315" width="11" style="1" customWidth="1"/>
    <col min="13316" max="13547" width="8.1796875" style="1"/>
    <col min="13548" max="13548" width="5.453125" style="1" customWidth="1"/>
    <col min="13549" max="13549" width="21.453125" style="1" bestFit="1" customWidth="1"/>
    <col min="13550" max="13550" width="16" style="1" customWidth="1"/>
    <col min="13551" max="13551" width="10.453125" style="1" bestFit="1" customWidth="1"/>
    <col min="13552" max="13554" width="12.7265625" style="1" customWidth="1"/>
    <col min="13555" max="13555" width="13.81640625" style="1" customWidth="1"/>
    <col min="13556" max="13556" width="15.26953125" style="1" customWidth="1"/>
    <col min="13557" max="13557" width="13.81640625" style="1" customWidth="1"/>
    <col min="13558" max="13558" width="0" style="1" hidden="1" customWidth="1"/>
    <col min="13559" max="13559" width="13.81640625" style="1" customWidth="1"/>
    <col min="13560" max="13560" width="63.7265625" style="1" bestFit="1" customWidth="1"/>
    <col min="13561" max="13561" width="63.7265625" style="1" customWidth="1"/>
    <col min="13562" max="13565" width="17.453125" style="1" customWidth="1"/>
    <col min="13566" max="13571" width="11" style="1" customWidth="1"/>
    <col min="13572" max="13803" width="8.1796875" style="1"/>
    <col min="13804" max="13804" width="5.453125" style="1" customWidth="1"/>
    <col min="13805" max="13805" width="21.453125" style="1" bestFit="1" customWidth="1"/>
    <col min="13806" max="13806" width="16" style="1" customWidth="1"/>
    <col min="13807" max="13807" width="10.453125" style="1" bestFit="1" customWidth="1"/>
    <col min="13808" max="13810" width="12.7265625" style="1" customWidth="1"/>
    <col min="13811" max="13811" width="13.81640625" style="1" customWidth="1"/>
    <col min="13812" max="13812" width="15.26953125" style="1" customWidth="1"/>
    <col min="13813" max="13813" width="13.81640625" style="1" customWidth="1"/>
    <col min="13814" max="13814" width="0" style="1" hidden="1" customWidth="1"/>
    <col min="13815" max="13815" width="13.81640625" style="1" customWidth="1"/>
    <col min="13816" max="13816" width="63.7265625" style="1" bestFit="1" customWidth="1"/>
    <col min="13817" max="13817" width="63.7265625" style="1" customWidth="1"/>
    <col min="13818" max="13821" width="17.453125" style="1" customWidth="1"/>
    <col min="13822" max="13827" width="11" style="1" customWidth="1"/>
    <col min="13828" max="14059" width="8.1796875" style="1"/>
    <col min="14060" max="14060" width="5.453125" style="1" customWidth="1"/>
    <col min="14061" max="14061" width="21.453125" style="1" bestFit="1" customWidth="1"/>
    <col min="14062" max="14062" width="16" style="1" customWidth="1"/>
    <col min="14063" max="14063" width="10.453125" style="1" bestFit="1" customWidth="1"/>
    <col min="14064" max="14066" width="12.7265625" style="1" customWidth="1"/>
    <col min="14067" max="14067" width="13.81640625" style="1" customWidth="1"/>
    <col min="14068" max="14068" width="15.26953125" style="1" customWidth="1"/>
    <col min="14069" max="14069" width="13.81640625" style="1" customWidth="1"/>
    <col min="14070" max="14070" width="0" style="1" hidden="1" customWidth="1"/>
    <col min="14071" max="14071" width="13.81640625" style="1" customWidth="1"/>
    <col min="14072" max="14072" width="63.7265625" style="1" bestFit="1" customWidth="1"/>
    <col min="14073" max="14073" width="63.7265625" style="1" customWidth="1"/>
    <col min="14074" max="14077" width="17.453125" style="1" customWidth="1"/>
    <col min="14078" max="14083" width="11" style="1" customWidth="1"/>
    <col min="14084" max="14315" width="8.1796875" style="1"/>
    <col min="14316" max="14316" width="5.453125" style="1" customWidth="1"/>
    <col min="14317" max="14317" width="21.453125" style="1" bestFit="1" customWidth="1"/>
    <col min="14318" max="14318" width="16" style="1" customWidth="1"/>
    <col min="14319" max="14319" width="10.453125" style="1" bestFit="1" customWidth="1"/>
    <col min="14320" max="14322" width="12.7265625" style="1" customWidth="1"/>
    <col min="14323" max="14323" width="13.81640625" style="1" customWidth="1"/>
    <col min="14324" max="14324" width="15.26953125" style="1" customWidth="1"/>
    <col min="14325" max="14325" width="13.81640625" style="1" customWidth="1"/>
    <col min="14326" max="14326" width="0" style="1" hidden="1" customWidth="1"/>
    <col min="14327" max="14327" width="13.81640625" style="1" customWidth="1"/>
    <col min="14328" max="14328" width="63.7265625" style="1" bestFit="1" customWidth="1"/>
    <col min="14329" max="14329" width="63.7265625" style="1" customWidth="1"/>
    <col min="14330" max="14333" width="17.453125" style="1" customWidth="1"/>
    <col min="14334" max="14339" width="11" style="1" customWidth="1"/>
    <col min="14340" max="14571" width="8.1796875" style="1"/>
    <col min="14572" max="14572" width="5.453125" style="1" customWidth="1"/>
    <col min="14573" max="14573" width="21.453125" style="1" bestFit="1" customWidth="1"/>
    <col min="14574" max="14574" width="16" style="1" customWidth="1"/>
    <col min="14575" max="14575" width="10.453125" style="1" bestFit="1" customWidth="1"/>
    <col min="14576" max="14578" width="12.7265625" style="1" customWidth="1"/>
    <col min="14579" max="14579" width="13.81640625" style="1" customWidth="1"/>
    <col min="14580" max="14580" width="15.26953125" style="1" customWidth="1"/>
    <col min="14581" max="14581" width="13.81640625" style="1" customWidth="1"/>
    <col min="14582" max="14582" width="0" style="1" hidden="1" customWidth="1"/>
    <col min="14583" max="14583" width="13.81640625" style="1" customWidth="1"/>
    <col min="14584" max="14584" width="63.7265625" style="1" bestFit="1" customWidth="1"/>
    <col min="14585" max="14585" width="63.7265625" style="1" customWidth="1"/>
    <col min="14586" max="14589" width="17.453125" style="1" customWidth="1"/>
    <col min="14590" max="14595" width="11" style="1" customWidth="1"/>
    <col min="14596" max="14827" width="8.1796875" style="1"/>
    <col min="14828" max="14828" width="5.453125" style="1" customWidth="1"/>
    <col min="14829" max="14829" width="21.453125" style="1" bestFit="1" customWidth="1"/>
    <col min="14830" max="14830" width="16" style="1" customWidth="1"/>
    <col min="14831" max="14831" width="10.453125" style="1" bestFit="1" customWidth="1"/>
    <col min="14832" max="14834" width="12.7265625" style="1" customWidth="1"/>
    <col min="14835" max="14835" width="13.81640625" style="1" customWidth="1"/>
    <col min="14836" max="14836" width="15.26953125" style="1" customWidth="1"/>
    <col min="14837" max="14837" width="13.81640625" style="1" customWidth="1"/>
    <col min="14838" max="14838" width="0" style="1" hidden="1" customWidth="1"/>
    <col min="14839" max="14839" width="13.81640625" style="1" customWidth="1"/>
    <col min="14840" max="14840" width="63.7265625" style="1" bestFit="1" customWidth="1"/>
    <col min="14841" max="14841" width="63.7265625" style="1" customWidth="1"/>
    <col min="14842" max="14845" width="17.453125" style="1" customWidth="1"/>
    <col min="14846" max="14851" width="11" style="1" customWidth="1"/>
    <col min="14852" max="15083" width="8.1796875" style="1"/>
    <col min="15084" max="15084" width="5.453125" style="1" customWidth="1"/>
    <col min="15085" max="15085" width="21.453125" style="1" bestFit="1" customWidth="1"/>
    <col min="15086" max="15086" width="16" style="1" customWidth="1"/>
    <col min="15087" max="15087" width="10.453125" style="1" bestFit="1" customWidth="1"/>
    <col min="15088" max="15090" width="12.7265625" style="1" customWidth="1"/>
    <col min="15091" max="15091" width="13.81640625" style="1" customWidth="1"/>
    <col min="15092" max="15092" width="15.26953125" style="1" customWidth="1"/>
    <col min="15093" max="15093" width="13.81640625" style="1" customWidth="1"/>
    <col min="15094" max="15094" width="0" style="1" hidden="1" customWidth="1"/>
    <col min="15095" max="15095" width="13.81640625" style="1" customWidth="1"/>
    <col min="15096" max="15096" width="63.7265625" style="1" bestFit="1" customWidth="1"/>
    <col min="15097" max="15097" width="63.7265625" style="1" customWidth="1"/>
    <col min="15098" max="15101" width="17.453125" style="1" customWidth="1"/>
    <col min="15102" max="15107" width="11" style="1" customWidth="1"/>
    <col min="15108" max="15339" width="8.1796875" style="1"/>
    <col min="15340" max="15340" width="5.453125" style="1" customWidth="1"/>
    <col min="15341" max="15341" width="21.453125" style="1" bestFit="1" customWidth="1"/>
    <col min="15342" max="15342" width="16" style="1" customWidth="1"/>
    <col min="15343" max="15343" width="10.453125" style="1" bestFit="1" customWidth="1"/>
    <col min="15344" max="15346" width="12.7265625" style="1" customWidth="1"/>
    <col min="15347" max="15347" width="13.81640625" style="1" customWidth="1"/>
    <col min="15348" max="15348" width="15.26953125" style="1" customWidth="1"/>
    <col min="15349" max="15349" width="13.81640625" style="1" customWidth="1"/>
    <col min="15350" max="15350" width="0" style="1" hidden="1" customWidth="1"/>
    <col min="15351" max="15351" width="13.81640625" style="1" customWidth="1"/>
    <col min="15352" max="15352" width="63.7265625" style="1" bestFit="1" customWidth="1"/>
    <col min="15353" max="15353" width="63.7265625" style="1" customWidth="1"/>
    <col min="15354" max="15357" width="17.453125" style="1" customWidth="1"/>
    <col min="15358" max="15363" width="11" style="1" customWidth="1"/>
    <col min="15364" max="15595" width="8.1796875" style="1"/>
    <col min="15596" max="15596" width="5.453125" style="1" customWidth="1"/>
    <col min="15597" max="15597" width="21.453125" style="1" bestFit="1" customWidth="1"/>
    <col min="15598" max="15598" width="16" style="1" customWidth="1"/>
    <col min="15599" max="15599" width="10.453125" style="1" bestFit="1" customWidth="1"/>
    <col min="15600" max="15602" width="12.7265625" style="1" customWidth="1"/>
    <col min="15603" max="15603" width="13.81640625" style="1" customWidth="1"/>
    <col min="15604" max="15604" width="15.26953125" style="1" customWidth="1"/>
    <col min="15605" max="15605" width="13.81640625" style="1" customWidth="1"/>
    <col min="15606" max="15606" width="0" style="1" hidden="1" customWidth="1"/>
    <col min="15607" max="15607" width="13.81640625" style="1" customWidth="1"/>
    <col min="15608" max="15608" width="63.7265625" style="1" bestFit="1" customWidth="1"/>
    <col min="15609" max="15609" width="63.7265625" style="1" customWidth="1"/>
    <col min="15610" max="15613" width="17.453125" style="1" customWidth="1"/>
    <col min="15614" max="15619" width="11" style="1" customWidth="1"/>
    <col min="15620" max="15851" width="8.1796875" style="1"/>
    <col min="15852" max="15852" width="5.453125" style="1" customWidth="1"/>
    <col min="15853" max="15853" width="21.453125" style="1" bestFit="1" customWidth="1"/>
    <col min="15854" max="15854" width="16" style="1" customWidth="1"/>
    <col min="15855" max="15855" width="10.453125" style="1" bestFit="1" customWidth="1"/>
    <col min="15856" max="15858" width="12.7265625" style="1" customWidth="1"/>
    <col min="15859" max="15859" width="13.81640625" style="1" customWidth="1"/>
    <col min="15860" max="15860" width="15.26953125" style="1" customWidth="1"/>
    <col min="15861" max="15861" width="13.81640625" style="1" customWidth="1"/>
    <col min="15862" max="15862" width="0" style="1" hidden="1" customWidth="1"/>
    <col min="15863" max="15863" width="13.81640625" style="1" customWidth="1"/>
    <col min="15864" max="15864" width="63.7265625" style="1" bestFit="1" customWidth="1"/>
    <col min="15865" max="15865" width="63.7265625" style="1" customWidth="1"/>
    <col min="15866" max="15869" width="17.453125" style="1" customWidth="1"/>
    <col min="15870" max="15875" width="11" style="1" customWidth="1"/>
    <col min="15876" max="16107" width="8.1796875" style="1"/>
    <col min="16108" max="16108" width="5.453125" style="1" customWidth="1"/>
    <col min="16109" max="16109" width="21.453125" style="1" bestFit="1" customWidth="1"/>
    <col min="16110" max="16110" width="16" style="1" customWidth="1"/>
    <col min="16111" max="16111" width="10.453125" style="1" bestFit="1" customWidth="1"/>
    <col min="16112" max="16114" width="12.7265625" style="1" customWidth="1"/>
    <col min="16115" max="16115" width="13.81640625" style="1" customWidth="1"/>
    <col min="16116" max="16116" width="15.26953125" style="1" customWidth="1"/>
    <col min="16117" max="16117" width="13.81640625" style="1" customWidth="1"/>
    <col min="16118" max="16118" width="0" style="1" hidden="1" customWidth="1"/>
    <col min="16119" max="16119" width="13.81640625" style="1" customWidth="1"/>
    <col min="16120" max="16120" width="63.7265625" style="1" bestFit="1" customWidth="1"/>
    <col min="16121" max="16121" width="63.7265625" style="1" customWidth="1"/>
    <col min="16122" max="16125" width="17.453125" style="1" customWidth="1"/>
    <col min="16126" max="16131" width="11" style="1" customWidth="1"/>
    <col min="16132" max="16384" width="8.1796875" style="1"/>
  </cols>
  <sheetData>
    <row r="1" spans="1:15" ht="24.65" customHeight="1"/>
    <row r="4" spans="1:15" ht="27" customHeight="1"/>
    <row r="5" spans="1:15" s="3" customFormat="1" ht="32.5" hidden="1" customHeight="1">
      <c r="E5" s="2"/>
      <c r="F5" s="37"/>
      <c r="G5" s="4"/>
      <c r="H5" s="4"/>
    </row>
    <row r="6" spans="1:15" ht="29.25" customHeight="1">
      <c r="A6" s="26" t="s">
        <v>27</v>
      </c>
      <c r="B6" s="5"/>
      <c r="C6" s="5"/>
      <c r="D6" s="6"/>
      <c r="E6" s="6"/>
      <c r="F6" s="42"/>
      <c r="G6" s="5"/>
      <c r="H6" s="5"/>
      <c r="I6" s="5"/>
      <c r="J6" s="5"/>
      <c r="K6" s="17"/>
      <c r="L6" s="55"/>
      <c r="M6" s="55"/>
      <c r="N6" s="56">
        <f ca="1">TODAY()</f>
        <v>46276</v>
      </c>
      <c r="O6" s="57"/>
    </row>
    <row r="7" spans="1:15" ht="25.75" customHeight="1">
      <c r="A7" s="49" t="s">
        <v>14</v>
      </c>
      <c r="B7" s="50"/>
      <c r="C7" s="50"/>
      <c r="D7" s="50"/>
      <c r="E7" s="50"/>
      <c r="F7" s="50"/>
      <c r="G7" s="50"/>
      <c r="H7" s="50"/>
      <c r="I7" s="50"/>
      <c r="J7" s="50"/>
      <c r="K7" s="50"/>
      <c r="L7" s="50"/>
      <c r="M7" s="50"/>
      <c r="N7" s="50"/>
      <c r="O7" s="51"/>
    </row>
    <row r="8" spans="1:15" ht="22.75" customHeight="1">
      <c r="A8" s="52" t="s">
        <v>25</v>
      </c>
      <c r="B8" s="53"/>
      <c r="C8" s="53"/>
      <c r="D8" s="53"/>
      <c r="E8" s="53"/>
      <c r="F8" s="53"/>
      <c r="G8" s="53"/>
      <c r="H8" s="53"/>
      <c r="I8" s="53"/>
      <c r="J8" s="53"/>
      <c r="K8" s="53"/>
      <c r="L8" s="53"/>
      <c r="M8" s="53"/>
      <c r="N8" s="53"/>
      <c r="O8" s="54"/>
    </row>
    <row r="9" spans="1:15" s="7" customFormat="1" ht="80">
      <c r="A9" s="24" t="s">
        <v>3</v>
      </c>
      <c r="B9" s="24" t="s">
        <v>0</v>
      </c>
      <c r="C9" s="24" t="s">
        <v>1</v>
      </c>
      <c r="D9" s="24" t="s">
        <v>4</v>
      </c>
      <c r="E9" s="25" t="s">
        <v>5</v>
      </c>
      <c r="F9" s="25" t="s">
        <v>101</v>
      </c>
      <c r="G9" s="25" t="s">
        <v>53</v>
      </c>
      <c r="H9" s="29" t="s">
        <v>82</v>
      </c>
      <c r="I9" s="29" t="s">
        <v>83</v>
      </c>
      <c r="J9" s="47" t="s">
        <v>131</v>
      </c>
      <c r="K9" s="24" t="s">
        <v>13</v>
      </c>
      <c r="L9" s="25" t="s">
        <v>16</v>
      </c>
      <c r="M9" s="25" t="s">
        <v>17</v>
      </c>
      <c r="N9" s="25" t="s">
        <v>26</v>
      </c>
      <c r="O9" s="25" t="s">
        <v>23</v>
      </c>
    </row>
    <row r="10" spans="1:15" s="12" customFormat="1" ht="96">
      <c r="A10" s="8">
        <v>1</v>
      </c>
      <c r="B10" s="8" t="s">
        <v>58</v>
      </c>
      <c r="C10" s="8" t="s">
        <v>63</v>
      </c>
      <c r="D10" s="9" t="s">
        <v>8</v>
      </c>
      <c r="E10" s="10" t="s">
        <v>9</v>
      </c>
      <c r="F10" s="34">
        <v>24195</v>
      </c>
      <c r="G10" s="11">
        <v>15397</v>
      </c>
      <c r="H10" s="27">
        <f t="shared" ref="H10:H14" si="0">I10*1.22</f>
        <v>13283.055</v>
      </c>
      <c r="I10" s="65">
        <f t="shared" ref="I10:I21" si="1">F10*0.45</f>
        <v>10887.75</v>
      </c>
      <c r="J10" s="48">
        <f>F10*0.4</f>
        <v>9678</v>
      </c>
      <c r="K10" s="13" t="s">
        <v>67</v>
      </c>
      <c r="L10" s="9">
        <v>10</v>
      </c>
      <c r="M10" s="9">
        <v>8</v>
      </c>
      <c r="N10" s="9" t="s">
        <v>21</v>
      </c>
      <c r="O10" s="9" t="s">
        <v>68</v>
      </c>
    </row>
    <row r="11" spans="1:15" s="12" customFormat="1" ht="80">
      <c r="A11" s="8">
        <v>2</v>
      </c>
      <c r="B11" s="8" t="s">
        <v>59</v>
      </c>
      <c r="C11" s="8" t="s">
        <v>70</v>
      </c>
      <c r="D11" s="9" t="s">
        <v>8</v>
      </c>
      <c r="E11" s="10" t="s">
        <v>9</v>
      </c>
      <c r="F11" s="34">
        <v>11995</v>
      </c>
      <c r="G11" s="11">
        <v>11996</v>
      </c>
      <c r="H11" s="66">
        <f t="shared" si="0"/>
        <v>6585.2550000000001</v>
      </c>
      <c r="I11" s="65">
        <f t="shared" si="1"/>
        <v>5397.75</v>
      </c>
      <c r="J11" s="48">
        <f t="shared" ref="J11:J23" si="2">F11*0.4</f>
        <v>4798</v>
      </c>
      <c r="K11" s="13" t="s">
        <v>73</v>
      </c>
      <c r="L11" s="9">
        <v>10</v>
      </c>
      <c r="M11" s="9">
        <v>9</v>
      </c>
      <c r="N11" s="9" t="s">
        <v>21</v>
      </c>
      <c r="O11" s="9" t="s">
        <v>60</v>
      </c>
    </row>
    <row r="12" spans="1:15" s="12" customFormat="1" ht="64">
      <c r="A12" s="8">
        <v>3</v>
      </c>
      <c r="B12" s="8" t="s">
        <v>59</v>
      </c>
      <c r="C12" s="8" t="s">
        <v>71</v>
      </c>
      <c r="D12" s="9" t="s">
        <v>8</v>
      </c>
      <c r="E12" s="10" t="s">
        <v>9</v>
      </c>
      <c r="F12" s="34">
        <v>11995</v>
      </c>
      <c r="G12" s="11">
        <v>11996</v>
      </c>
      <c r="H12" s="66">
        <f t="shared" si="0"/>
        <v>6585.2550000000001</v>
      </c>
      <c r="I12" s="65">
        <f t="shared" si="1"/>
        <v>5397.75</v>
      </c>
      <c r="J12" s="48">
        <f t="shared" si="2"/>
        <v>4798</v>
      </c>
      <c r="K12" s="13" t="s">
        <v>72</v>
      </c>
      <c r="L12" s="9">
        <v>10</v>
      </c>
      <c r="M12" s="9">
        <v>9</v>
      </c>
      <c r="N12" s="9" t="s">
        <v>21</v>
      </c>
      <c r="O12" s="9" t="s">
        <v>60</v>
      </c>
    </row>
    <row r="13" spans="1:15" s="12" customFormat="1" ht="61" customHeight="1">
      <c r="A13" s="8">
        <v>4</v>
      </c>
      <c r="B13" s="8" t="s">
        <v>74</v>
      </c>
      <c r="C13" s="8" t="s">
        <v>75</v>
      </c>
      <c r="D13" s="9" t="s">
        <v>8</v>
      </c>
      <c r="E13" s="10" t="s">
        <v>9</v>
      </c>
      <c r="F13" s="34">
        <v>18000</v>
      </c>
      <c r="G13" s="11">
        <v>11197</v>
      </c>
      <c r="H13" s="27">
        <f t="shared" si="0"/>
        <v>9882</v>
      </c>
      <c r="I13" s="27">
        <f t="shared" si="1"/>
        <v>8100</v>
      </c>
      <c r="J13" s="48">
        <f t="shared" si="2"/>
        <v>7200</v>
      </c>
      <c r="K13" s="13" t="s">
        <v>126</v>
      </c>
      <c r="L13" s="9">
        <v>10</v>
      </c>
      <c r="M13" s="9">
        <v>9</v>
      </c>
      <c r="N13" s="9" t="s">
        <v>21</v>
      </c>
      <c r="O13" s="9" t="s">
        <v>55</v>
      </c>
    </row>
    <row r="14" spans="1:15" s="12" customFormat="1" ht="61" customHeight="1">
      <c r="A14" s="8">
        <v>5</v>
      </c>
      <c r="B14" s="8" t="s">
        <v>64</v>
      </c>
      <c r="C14" s="8" t="s">
        <v>76</v>
      </c>
      <c r="D14" s="9" t="s">
        <v>69</v>
      </c>
      <c r="E14" s="10" t="s">
        <v>9</v>
      </c>
      <c r="F14" s="34">
        <v>23095</v>
      </c>
      <c r="G14" s="11">
        <v>14697</v>
      </c>
      <c r="H14" s="66">
        <f t="shared" si="0"/>
        <v>12679.154999999999</v>
      </c>
      <c r="I14" s="65">
        <f t="shared" si="1"/>
        <v>10392.75</v>
      </c>
      <c r="J14" s="48">
        <f t="shared" si="2"/>
        <v>9238</v>
      </c>
      <c r="K14" s="13" t="s">
        <v>78</v>
      </c>
      <c r="L14" s="9">
        <v>10</v>
      </c>
      <c r="M14" s="9">
        <v>3</v>
      </c>
      <c r="N14" s="9" t="s">
        <v>21</v>
      </c>
      <c r="O14" s="9" t="s">
        <v>55</v>
      </c>
    </row>
    <row r="15" spans="1:15" s="12" customFormat="1" ht="64">
      <c r="A15" s="8">
        <v>6</v>
      </c>
      <c r="B15" s="8" t="s">
        <v>79</v>
      </c>
      <c r="C15" s="8" t="s">
        <v>80</v>
      </c>
      <c r="D15" s="9" t="s">
        <v>8</v>
      </c>
      <c r="E15" s="10" t="s">
        <v>9</v>
      </c>
      <c r="F15" s="34">
        <v>15722</v>
      </c>
      <c r="G15" s="11">
        <v>10005</v>
      </c>
      <c r="H15" s="66">
        <f t="shared" ref="H15:H21" si="3">I15*1.22</f>
        <v>8631.3780000000006</v>
      </c>
      <c r="I15" s="67">
        <f t="shared" si="1"/>
        <v>7074.9000000000005</v>
      </c>
      <c r="J15" s="48">
        <f t="shared" si="2"/>
        <v>6288.8</v>
      </c>
      <c r="K15" s="13" t="s">
        <v>81</v>
      </c>
      <c r="L15" s="9">
        <v>9</v>
      </c>
      <c r="M15" s="9">
        <v>8</v>
      </c>
      <c r="N15" s="9" t="s">
        <v>21</v>
      </c>
      <c r="O15" s="9" t="s">
        <v>66</v>
      </c>
    </row>
    <row r="16" spans="1:15" s="12" customFormat="1" ht="64">
      <c r="A16" s="8">
        <v>7</v>
      </c>
      <c r="B16" s="8" t="s">
        <v>59</v>
      </c>
      <c r="C16" s="8" t="s">
        <v>84</v>
      </c>
      <c r="D16" s="9" t="s">
        <v>86</v>
      </c>
      <c r="E16" s="10" t="s">
        <v>9</v>
      </c>
      <c r="F16" s="34">
        <v>11995</v>
      </c>
      <c r="G16" s="11">
        <v>11996</v>
      </c>
      <c r="H16" s="66">
        <f t="shared" si="3"/>
        <v>6585.2550000000001</v>
      </c>
      <c r="I16" s="65">
        <f t="shared" si="1"/>
        <v>5397.75</v>
      </c>
      <c r="J16" s="48">
        <f t="shared" si="2"/>
        <v>4798</v>
      </c>
      <c r="K16" s="13" t="s">
        <v>127</v>
      </c>
      <c r="L16" s="9">
        <v>10</v>
      </c>
      <c r="M16" s="9">
        <v>9</v>
      </c>
      <c r="N16" s="9" t="s">
        <v>21</v>
      </c>
      <c r="O16" s="9" t="s">
        <v>60</v>
      </c>
    </row>
    <row r="17" spans="1:21" s="12" customFormat="1" ht="64">
      <c r="A17" s="8">
        <v>8</v>
      </c>
      <c r="B17" s="8" t="s">
        <v>59</v>
      </c>
      <c r="C17" s="8" t="s">
        <v>85</v>
      </c>
      <c r="D17" s="9" t="s">
        <v>86</v>
      </c>
      <c r="E17" s="10" t="s">
        <v>9</v>
      </c>
      <c r="F17" s="34">
        <v>11995</v>
      </c>
      <c r="G17" s="11">
        <v>11996</v>
      </c>
      <c r="H17" s="66">
        <f t="shared" si="3"/>
        <v>6585.2550000000001</v>
      </c>
      <c r="I17" s="65">
        <f t="shared" si="1"/>
        <v>5397.75</v>
      </c>
      <c r="J17" s="48">
        <f t="shared" si="2"/>
        <v>4798</v>
      </c>
      <c r="K17" s="46" t="s">
        <v>128</v>
      </c>
      <c r="L17" s="9">
        <v>10</v>
      </c>
      <c r="M17" s="9">
        <v>9</v>
      </c>
      <c r="N17" s="9" t="s">
        <v>21</v>
      </c>
      <c r="O17" s="9" t="s">
        <v>60</v>
      </c>
      <c r="U17" s="12" t="s">
        <v>130</v>
      </c>
    </row>
    <row r="18" spans="1:21" s="12" customFormat="1" ht="48">
      <c r="A18" s="8">
        <v>9</v>
      </c>
      <c r="B18" s="8" t="s">
        <v>87</v>
      </c>
      <c r="C18" s="8" t="s">
        <v>88</v>
      </c>
      <c r="D18" s="9" t="s">
        <v>89</v>
      </c>
      <c r="E18" s="10" t="s">
        <v>9</v>
      </c>
      <c r="F18" s="44">
        <v>10994</v>
      </c>
      <c r="G18" s="11">
        <v>7873</v>
      </c>
      <c r="H18" s="66">
        <f t="shared" si="3"/>
        <v>6035.7060000000001</v>
      </c>
      <c r="I18" s="67">
        <f t="shared" si="1"/>
        <v>4947.3</v>
      </c>
      <c r="J18" s="48">
        <f t="shared" si="2"/>
        <v>4397.6000000000004</v>
      </c>
      <c r="K18" s="13" t="s">
        <v>90</v>
      </c>
      <c r="L18" s="9">
        <v>6</v>
      </c>
      <c r="M18" s="9">
        <v>6</v>
      </c>
      <c r="N18" s="9" t="s">
        <v>21</v>
      </c>
      <c r="O18" s="9" t="s">
        <v>61</v>
      </c>
    </row>
    <row r="19" spans="1:21" s="12" customFormat="1" ht="80">
      <c r="A19" s="8">
        <v>10</v>
      </c>
      <c r="B19" s="8" t="s">
        <v>74</v>
      </c>
      <c r="C19" s="8" t="s">
        <v>93</v>
      </c>
      <c r="D19" s="9" t="s">
        <v>8</v>
      </c>
      <c r="E19" s="10" t="s">
        <v>9</v>
      </c>
      <c r="F19" s="44">
        <v>18000</v>
      </c>
      <c r="G19" s="11">
        <v>13297</v>
      </c>
      <c r="H19" s="27">
        <f t="shared" si="3"/>
        <v>9882</v>
      </c>
      <c r="I19" s="27">
        <f t="shared" si="1"/>
        <v>8100</v>
      </c>
      <c r="J19" s="48">
        <f t="shared" si="2"/>
        <v>7200</v>
      </c>
      <c r="K19" s="13" t="s">
        <v>129</v>
      </c>
      <c r="L19" s="9">
        <v>10</v>
      </c>
      <c r="M19" s="9">
        <v>9</v>
      </c>
      <c r="N19" s="9" t="s">
        <v>21</v>
      </c>
      <c r="O19" s="9" t="s">
        <v>55</v>
      </c>
    </row>
    <row r="20" spans="1:21" s="12" customFormat="1" ht="48">
      <c r="A20" s="8">
        <v>11</v>
      </c>
      <c r="B20" s="8" t="s">
        <v>102</v>
      </c>
      <c r="C20" s="8" t="s">
        <v>103</v>
      </c>
      <c r="D20" s="9" t="s">
        <v>8</v>
      </c>
      <c r="E20" s="10" t="s">
        <v>9</v>
      </c>
      <c r="F20" s="44">
        <v>18500</v>
      </c>
      <c r="G20" s="11">
        <v>13875</v>
      </c>
      <c r="H20" s="67">
        <f t="shared" si="3"/>
        <v>10156.5</v>
      </c>
      <c r="I20" s="27">
        <f t="shared" si="1"/>
        <v>8325</v>
      </c>
      <c r="J20" s="48">
        <f t="shared" si="2"/>
        <v>7400</v>
      </c>
      <c r="K20" s="46" t="s">
        <v>105</v>
      </c>
      <c r="L20" s="9">
        <v>8</v>
      </c>
      <c r="M20" s="9">
        <v>7</v>
      </c>
      <c r="N20" s="9" t="s">
        <v>21</v>
      </c>
      <c r="O20" s="9" t="s">
        <v>65</v>
      </c>
    </row>
    <row r="21" spans="1:21" s="12" customFormat="1" ht="64">
      <c r="A21" s="8">
        <v>12</v>
      </c>
      <c r="B21" s="8" t="s">
        <v>64</v>
      </c>
      <c r="C21" s="8" t="s">
        <v>104</v>
      </c>
      <c r="D21" s="9" t="s">
        <v>8</v>
      </c>
      <c r="E21" s="10" t="s">
        <v>9</v>
      </c>
      <c r="F21" s="44">
        <v>23095</v>
      </c>
      <c r="G21" s="11">
        <v>14697</v>
      </c>
      <c r="H21" s="66">
        <f t="shared" si="3"/>
        <v>12679.154999999999</v>
      </c>
      <c r="I21" s="65">
        <f t="shared" si="1"/>
        <v>10392.75</v>
      </c>
      <c r="J21" s="48">
        <f t="shared" si="2"/>
        <v>9238</v>
      </c>
      <c r="K21" s="13" t="s">
        <v>106</v>
      </c>
      <c r="L21" s="9">
        <v>9</v>
      </c>
      <c r="M21" s="9">
        <v>4.9000000000000004</v>
      </c>
      <c r="N21" s="9" t="s">
        <v>21</v>
      </c>
      <c r="O21" s="9" t="s">
        <v>55</v>
      </c>
    </row>
    <row r="22" spans="1:21" s="12" customFormat="1" ht="34" customHeight="1">
      <c r="A22" s="8">
        <v>13</v>
      </c>
      <c r="B22" s="8" t="s">
        <v>113</v>
      </c>
      <c r="C22" s="8" t="s">
        <v>114</v>
      </c>
      <c r="D22" s="9" t="s">
        <v>69</v>
      </c>
      <c r="E22" s="10" t="s">
        <v>9</v>
      </c>
      <c r="F22" s="44">
        <v>203304</v>
      </c>
      <c r="G22" s="11">
        <v>152478</v>
      </c>
      <c r="H22" s="65">
        <f>I22*1.22</f>
        <v>124015.44</v>
      </c>
      <c r="I22" s="27">
        <f t="shared" ref="I22" si="4">F22*0.5</f>
        <v>101652</v>
      </c>
      <c r="J22" s="48">
        <f t="shared" si="2"/>
        <v>81321.600000000006</v>
      </c>
      <c r="K22" s="45" t="s">
        <v>125</v>
      </c>
      <c r="L22" s="9">
        <v>9</v>
      </c>
      <c r="M22" s="9">
        <v>9</v>
      </c>
      <c r="N22" s="9" t="s">
        <v>21</v>
      </c>
      <c r="O22" s="41" t="s">
        <v>66</v>
      </c>
    </row>
    <row r="23" spans="1:21" s="12" customFormat="1" ht="48">
      <c r="A23" s="8">
        <v>14</v>
      </c>
      <c r="B23" s="8" t="s">
        <v>112</v>
      </c>
      <c r="C23" s="8" t="s">
        <v>120</v>
      </c>
      <c r="D23" s="9" t="s">
        <v>86</v>
      </c>
      <c r="E23" s="10" t="s">
        <v>9</v>
      </c>
      <c r="F23" s="44">
        <v>2882</v>
      </c>
      <c r="G23" s="11">
        <v>2450</v>
      </c>
      <c r="H23" s="65">
        <f>I23*1.22</f>
        <v>1758.02</v>
      </c>
      <c r="I23" s="27">
        <f t="shared" ref="I23" si="5">F23*0.5</f>
        <v>1441</v>
      </c>
      <c r="J23" s="48">
        <f t="shared" si="2"/>
        <v>1152.8</v>
      </c>
      <c r="K23" s="45" t="s">
        <v>124</v>
      </c>
      <c r="L23" s="9">
        <v>9</v>
      </c>
      <c r="M23" s="9">
        <v>8</v>
      </c>
      <c r="N23" s="9" t="s">
        <v>21</v>
      </c>
      <c r="O23" s="41" t="s">
        <v>65</v>
      </c>
    </row>
    <row r="24" spans="1:21" s="12" customFormat="1" ht="16">
      <c r="A24" s="19"/>
      <c r="B24" s="19"/>
      <c r="C24" s="19"/>
      <c r="D24" s="20"/>
      <c r="E24" s="21"/>
      <c r="F24" s="43"/>
      <c r="G24" s="22"/>
      <c r="H24" s="22"/>
      <c r="I24" s="18"/>
      <c r="J24" s="18"/>
      <c r="K24" s="23"/>
      <c r="L24" s="7"/>
      <c r="M24" s="7"/>
      <c r="N24" s="7"/>
      <c r="O24" s="7"/>
    </row>
    <row r="25" spans="1:21" s="12" customFormat="1" ht="25.4" customHeight="1">
      <c r="A25" s="49" t="s">
        <v>15</v>
      </c>
      <c r="B25" s="50"/>
      <c r="C25" s="50"/>
      <c r="D25" s="50"/>
      <c r="E25" s="50"/>
      <c r="F25" s="50"/>
      <c r="G25" s="50"/>
      <c r="H25" s="50"/>
      <c r="I25" s="50"/>
      <c r="J25" s="50"/>
      <c r="K25" s="50"/>
      <c r="L25" s="50"/>
      <c r="M25" s="50"/>
      <c r="N25" s="50"/>
      <c r="O25" s="51"/>
    </row>
    <row r="26" spans="1:21" s="12" customFormat="1" ht="20.5" customHeight="1">
      <c r="A26" s="52" t="s">
        <v>24</v>
      </c>
      <c r="B26" s="53"/>
      <c r="C26" s="53"/>
      <c r="D26" s="53"/>
      <c r="E26" s="53"/>
      <c r="F26" s="53"/>
      <c r="G26" s="53"/>
      <c r="H26" s="53"/>
      <c r="I26" s="53"/>
      <c r="J26" s="53"/>
      <c r="K26" s="53"/>
      <c r="L26" s="53"/>
      <c r="M26" s="53"/>
      <c r="N26" s="53"/>
      <c r="O26" s="54"/>
    </row>
    <row r="27" spans="1:21" s="12" customFormat="1" ht="80">
      <c r="A27" s="8">
        <v>1</v>
      </c>
      <c r="B27" s="8" t="s">
        <v>56</v>
      </c>
      <c r="C27" s="8" t="s">
        <v>57</v>
      </c>
      <c r="D27" s="9" t="s">
        <v>69</v>
      </c>
      <c r="E27" s="10" t="s">
        <v>9</v>
      </c>
      <c r="F27" s="34">
        <v>23095</v>
      </c>
      <c r="G27" s="11">
        <v>14697</v>
      </c>
      <c r="H27" s="27">
        <f t="shared" ref="H27:H30" si="6">I27*1.22</f>
        <v>14087.949999999999</v>
      </c>
      <c r="I27" s="27">
        <f t="shared" ref="I27:I30" si="7">F27*0.5</f>
        <v>11547.5</v>
      </c>
      <c r="J27" s="48">
        <f>F27*0.45</f>
        <v>10392.75</v>
      </c>
      <c r="K27" s="13" t="s">
        <v>62</v>
      </c>
      <c r="L27" s="9">
        <v>9</v>
      </c>
      <c r="M27" s="9">
        <v>8</v>
      </c>
      <c r="N27" s="9" t="s">
        <v>21</v>
      </c>
      <c r="O27" s="41" t="s">
        <v>54</v>
      </c>
    </row>
    <row r="28" spans="1:21" s="12" customFormat="1" ht="48">
      <c r="A28" s="8">
        <v>2</v>
      </c>
      <c r="B28" s="8" t="s">
        <v>77</v>
      </c>
      <c r="C28" s="8" t="s">
        <v>91</v>
      </c>
      <c r="D28" s="9" t="s">
        <v>8</v>
      </c>
      <c r="E28" s="10" t="s">
        <v>9</v>
      </c>
      <c r="F28" s="44">
        <v>18500</v>
      </c>
      <c r="G28" s="11">
        <v>13997</v>
      </c>
      <c r="H28" s="27">
        <f t="shared" si="6"/>
        <v>11285</v>
      </c>
      <c r="I28" s="27">
        <f t="shared" si="7"/>
        <v>9250</v>
      </c>
      <c r="J28" s="48">
        <f t="shared" ref="J28:J35" si="8">F28*0.45</f>
        <v>8325</v>
      </c>
      <c r="K28" s="13" t="s">
        <v>92</v>
      </c>
      <c r="L28" s="9">
        <v>9</v>
      </c>
      <c r="M28" s="9">
        <v>9</v>
      </c>
      <c r="N28" s="9" t="s">
        <v>21</v>
      </c>
      <c r="O28" s="41" t="s">
        <v>65</v>
      </c>
    </row>
    <row r="29" spans="1:21" s="12" customFormat="1" ht="48">
      <c r="A29" s="8">
        <v>3</v>
      </c>
      <c r="B29" s="8" t="s">
        <v>95</v>
      </c>
      <c r="C29" s="8" t="s">
        <v>96</v>
      </c>
      <c r="D29" s="9" t="s">
        <v>97</v>
      </c>
      <c r="E29" s="10" t="s">
        <v>9</v>
      </c>
      <c r="F29" s="44">
        <v>29995</v>
      </c>
      <c r="G29" s="11">
        <v>22496</v>
      </c>
      <c r="H29" s="27">
        <f t="shared" si="6"/>
        <v>18296.95</v>
      </c>
      <c r="I29" s="27">
        <f t="shared" si="7"/>
        <v>14997.5</v>
      </c>
      <c r="J29" s="48">
        <f t="shared" si="8"/>
        <v>13497.75</v>
      </c>
      <c r="K29" s="13" t="s">
        <v>99</v>
      </c>
      <c r="L29" s="9">
        <v>9</v>
      </c>
      <c r="M29" s="9">
        <v>10</v>
      </c>
      <c r="N29" s="9" t="s">
        <v>21</v>
      </c>
      <c r="O29" s="41" t="s">
        <v>65</v>
      </c>
    </row>
    <row r="30" spans="1:21" s="12" customFormat="1" ht="48">
      <c r="A30" s="8">
        <v>4</v>
      </c>
      <c r="B30" s="8" t="s">
        <v>94</v>
      </c>
      <c r="C30" s="8" t="s">
        <v>100</v>
      </c>
      <c r="D30" s="9" t="s">
        <v>8</v>
      </c>
      <c r="E30" s="10" t="s">
        <v>9</v>
      </c>
      <c r="F30" s="44">
        <v>10994</v>
      </c>
      <c r="G30" s="11">
        <v>8194</v>
      </c>
      <c r="H30" s="27">
        <f t="shared" si="6"/>
        <v>6706.34</v>
      </c>
      <c r="I30" s="27">
        <f t="shared" si="7"/>
        <v>5497</v>
      </c>
      <c r="J30" s="48">
        <f t="shared" si="8"/>
        <v>4947.3</v>
      </c>
      <c r="K30" s="45" t="s">
        <v>98</v>
      </c>
      <c r="L30" s="9">
        <v>10</v>
      </c>
      <c r="M30" s="9">
        <v>8</v>
      </c>
      <c r="N30" s="9" t="s">
        <v>21</v>
      </c>
      <c r="O30" s="41" t="s">
        <v>65</v>
      </c>
    </row>
    <row r="31" spans="1:21" s="12" customFormat="1" ht="38" customHeight="1">
      <c r="A31" s="8">
        <v>5</v>
      </c>
      <c r="B31" s="8" t="s">
        <v>107</v>
      </c>
      <c r="C31" s="8" t="s">
        <v>108</v>
      </c>
      <c r="D31" s="9" t="s">
        <v>69</v>
      </c>
      <c r="E31" s="10" t="s">
        <v>9</v>
      </c>
      <c r="F31" s="44">
        <v>1154</v>
      </c>
      <c r="G31" s="11">
        <v>981</v>
      </c>
      <c r="H31" s="27">
        <f t="shared" ref="H31:H33" si="9">I31*1.22</f>
        <v>703.93999999999994</v>
      </c>
      <c r="I31" s="27">
        <f t="shared" ref="I31:I32" si="10">F31*0.5</f>
        <v>577</v>
      </c>
      <c r="J31" s="48">
        <f t="shared" si="8"/>
        <v>519.30000000000007</v>
      </c>
      <c r="K31" s="45" t="s">
        <v>110</v>
      </c>
      <c r="L31" s="9">
        <v>10</v>
      </c>
      <c r="M31" s="9">
        <v>10</v>
      </c>
      <c r="N31" s="9" t="s">
        <v>21</v>
      </c>
      <c r="O31" s="41" t="s">
        <v>65</v>
      </c>
    </row>
    <row r="32" spans="1:21" s="12" customFormat="1" ht="48">
      <c r="A32" s="8">
        <v>6</v>
      </c>
      <c r="B32" s="8" t="s">
        <v>107</v>
      </c>
      <c r="C32" s="8" t="s">
        <v>109</v>
      </c>
      <c r="D32" s="9" t="s">
        <v>69</v>
      </c>
      <c r="E32" s="10" t="s">
        <v>9</v>
      </c>
      <c r="F32" s="44">
        <v>1154</v>
      </c>
      <c r="G32" s="11">
        <v>981</v>
      </c>
      <c r="H32" s="27">
        <f t="shared" si="9"/>
        <v>703.93999999999994</v>
      </c>
      <c r="I32" s="27">
        <f t="shared" si="10"/>
        <v>577</v>
      </c>
      <c r="J32" s="48">
        <f t="shared" si="8"/>
        <v>519.30000000000007</v>
      </c>
      <c r="K32" s="45" t="s">
        <v>111</v>
      </c>
      <c r="L32" s="9">
        <v>8</v>
      </c>
      <c r="M32" s="9">
        <v>8</v>
      </c>
      <c r="N32" s="9" t="s">
        <v>21</v>
      </c>
      <c r="O32" s="41" t="s">
        <v>65</v>
      </c>
    </row>
    <row r="33" spans="1:15" s="12" customFormat="1" ht="48">
      <c r="A33" s="8">
        <v>7</v>
      </c>
      <c r="B33" s="8" t="s">
        <v>116</v>
      </c>
      <c r="C33" s="8" t="s">
        <v>115</v>
      </c>
      <c r="D33" s="9" t="s">
        <v>86</v>
      </c>
      <c r="E33" s="10" t="s">
        <v>9</v>
      </c>
      <c r="F33" s="44">
        <v>18500</v>
      </c>
      <c r="G33" s="11">
        <v>13875</v>
      </c>
      <c r="H33" s="27">
        <f t="shared" si="9"/>
        <v>11285</v>
      </c>
      <c r="I33" s="27">
        <f t="shared" ref="I33" si="11">F33*0.5</f>
        <v>9250</v>
      </c>
      <c r="J33" s="48">
        <f t="shared" si="8"/>
        <v>8325</v>
      </c>
      <c r="K33" s="45" t="s">
        <v>117</v>
      </c>
      <c r="L33" s="9">
        <v>9</v>
      </c>
      <c r="M33" s="9">
        <v>9</v>
      </c>
      <c r="N33" s="9" t="s">
        <v>21</v>
      </c>
      <c r="O33" s="41" t="s">
        <v>65</v>
      </c>
    </row>
    <row r="34" spans="1:15" s="12" customFormat="1" ht="37.5" customHeight="1">
      <c r="A34" s="8">
        <v>8</v>
      </c>
      <c r="B34" s="8" t="s">
        <v>107</v>
      </c>
      <c r="C34" s="8" t="s">
        <v>118</v>
      </c>
      <c r="D34" s="9" t="s">
        <v>86</v>
      </c>
      <c r="E34" s="10" t="s">
        <v>9</v>
      </c>
      <c r="F34" s="44">
        <v>1154</v>
      </c>
      <c r="G34" s="11">
        <v>981</v>
      </c>
      <c r="H34" s="27">
        <f t="shared" ref="H34" si="12">I34*1.22</f>
        <v>703.93999999999994</v>
      </c>
      <c r="I34" s="27">
        <f t="shared" ref="I34" si="13">F34*0.5</f>
        <v>577</v>
      </c>
      <c r="J34" s="48">
        <f t="shared" si="8"/>
        <v>519.30000000000007</v>
      </c>
      <c r="K34" s="45" t="s">
        <v>119</v>
      </c>
      <c r="L34" s="9">
        <v>10</v>
      </c>
      <c r="M34" s="9">
        <v>10</v>
      </c>
      <c r="N34" s="9" t="s">
        <v>21</v>
      </c>
      <c r="O34" s="41" t="s">
        <v>65</v>
      </c>
    </row>
    <row r="35" spans="1:15" s="12" customFormat="1" ht="48">
      <c r="A35" s="8">
        <v>9</v>
      </c>
      <c r="B35" s="8" t="s">
        <v>121</v>
      </c>
      <c r="C35" s="8" t="s">
        <v>122</v>
      </c>
      <c r="D35" s="9" t="s">
        <v>86</v>
      </c>
      <c r="E35" s="10" t="s">
        <v>9</v>
      </c>
      <c r="F35" s="44">
        <v>18925</v>
      </c>
      <c r="G35" s="11">
        <v>14194</v>
      </c>
      <c r="H35" s="27">
        <f t="shared" ref="H35" si="14">I35*1.22</f>
        <v>11544.25</v>
      </c>
      <c r="I35" s="27">
        <f t="shared" ref="I35" si="15">F35*0.5</f>
        <v>9462.5</v>
      </c>
      <c r="J35" s="48">
        <f t="shared" si="8"/>
        <v>8516.25</v>
      </c>
      <c r="K35" s="45" t="s">
        <v>123</v>
      </c>
      <c r="L35" s="9">
        <v>9</v>
      </c>
      <c r="M35" s="9">
        <v>9</v>
      </c>
      <c r="N35" s="9" t="s">
        <v>21</v>
      </c>
      <c r="O35" s="41" t="s">
        <v>65</v>
      </c>
    </row>
  </sheetData>
  <sheetProtection selectLockedCells="1" selectUnlockedCells="1"/>
  <mergeCells count="6">
    <mergeCell ref="A7:O7"/>
    <mergeCell ref="A8:O8"/>
    <mergeCell ref="A25:O25"/>
    <mergeCell ref="A26:O26"/>
    <mergeCell ref="L6:M6"/>
    <mergeCell ref="N6:O6"/>
  </mergeCells>
  <phoneticPr fontId="1"/>
  <conditionalFormatting sqref="C15:C21">
    <cfRule type="duplicateValues" dxfId="9" priority="315" stopIfTrue="1"/>
  </conditionalFormatting>
  <conditionalFormatting sqref="C27:C35 C22:C23">
    <cfRule type="duplicateValues" dxfId="8" priority="316" stopIfTrue="1"/>
  </conditionalFormatting>
  <conditionalFormatting sqref="C24">
    <cfRule type="duplicateValues" dxfId="7" priority="48" stopIfTrue="1"/>
  </conditionalFormatting>
  <conditionalFormatting sqref="C36:C65525 C1:C6 C9:C14">
    <cfRule type="duplicateValues" dxfId="6" priority="225" stopIfTrue="1"/>
  </conditionalFormatting>
  <pageMargins left="0.75" right="0.15" top="0.25" bottom="0.25" header="0.3" footer="0.3"/>
  <pageSetup scale="26"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92789-9C74-4BD7-BE9B-F0897C8513E8}">
  <sheetPr>
    <outlinePr showOutlineSymbols="0"/>
    <pageSetUpPr fitToPage="1"/>
  </sheetPr>
  <dimension ref="A1:S26"/>
  <sheetViews>
    <sheetView showGridLines="0" showOutlineSymbols="0" view="pageBreakPreview" zoomScale="60" zoomScaleNormal="70" workbookViewId="0">
      <pane ySplit="9" topLeftCell="A10" activePane="bottomLeft" state="frozen"/>
      <selection pane="bottomLeft" activeCell="K2" sqref="K2"/>
    </sheetView>
  </sheetViews>
  <sheetFormatPr defaultColWidth="8.1796875" defaultRowHeight="15" outlineLevelCol="3"/>
  <cols>
    <col min="1" max="1" width="5.453125" style="1" customWidth="1"/>
    <col min="2" max="2" width="23.7265625" style="1" customWidth="1"/>
    <col min="3" max="3" width="18.7265625" style="1" customWidth="1"/>
    <col min="4" max="4" width="10.453125" style="2" bestFit="1" customWidth="1"/>
    <col min="5" max="5" width="14.453125" style="2" customWidth="1"/>
    <col min="6" max="6" width="14.453125" style="1" hidden="1" customWidth="1"/>
    <col min="7" max="7" width="14.453125" style="1" customWidth="1"/>
    <col min="8" max="9" width="14.26953125" style="1" customWidth="1"/>
    <col min="10" max="10" width="15.81640625" style="1" customWidth="1" collapsed="1"/>
    <col min="11" max="11" width="86.81640625" style="1" customWidth="1"/>
    <col min="12" max="12" width="12.26953125" style="1" customWidth="1"/>
    <col min="13" max="13" width="14.81640625" style="1" customWidth="1"/>
    <col min="14" max="14" width="19.1796875" style="1" customWidth="1"/>
    <col min="15" max="15" width="12.453125" style="1" customWidth="1"/>
    <col min="16" max="16" width="14.26953125" style="1" customWidth="1"/>
    <col min="17" max="17" width="23.1796875" style="30" hidden="1" customWidth="1" outlineLevel="3"/>
    <col min="18" max="18" width="12.26953125" style="30" hidden="1" customWidth="1" outlineLevel="3"/>
    <col min="19" max="19" width="8.1796875" style="1" collapsed="1"/>
    <col min="20" max="247" width="8.1796875" style="1"/>
    <col min="248" max="248" width="5.453125" style="1" customWidth="1"/>
    <col min="249" max="249" width="21.453125" style="1" bestFit="1" customWidth="1"/>
    <col min="250" max="250" width="16" style="1" customWidth="1"/>
    <col min="251" max="251" width="10.453125" style="1" bestFit="1" customWidth="1"/>
    <col min="252" max="254" width="12.7265625" style="1" customWidth="1"/>
    <col min="255" max="255" width="13.81640625" style="1" customWidth="1"/>
    <col min="256" max="256" width="15.26953125" style="1" customWidth="1"/>
    <col min="257" max="257" width="13.81640625" style="1" customWidth="1"/>
    <col min="258" max="258" width="0" style="1" hidden="1" customWidth="1"/>
    <col min="259" max="259" width="13.81640625" style="1" customWidth="1"/>
    <col min="260" max="260" width="63.7265625" style="1" bestFit="1" customWidth="1"/>
    <col min="261" max="261" width="63.7265625" style="1" customWidth="1"/>
    <col min="262" max="265" width="17.453125" style="1" customWidth="1"/>
    <col min="266" max="271" width="11" style="1" customWidth="1"/>
    <col min="272" max="503" width="8.1796875" style="1"/>
    <col min="504" max="504" width="5.453125" style="1" customWidth="1"/>
    <col min="505" max="505" width="21.453125" style="1" bestFit="1" customWidth="1"/>
    <col min="506" max="506" width="16" style="1" customWidth="1"/>
    <col min="507" max="507" width="10.453125" style="1" bestFit="1" customWidth="1"/>
    <col min="508" max="510" width="12.7265625" style="1" customWidth="1"/>
    <col min="511" max="511" width="13.81640625" style="1" customWidth="1"/>
    <col min="512" max="512" width="15.26953125" style="1" customWidth="1"/>
    <col min="513" max="513" width="13.81640625" style="1" customWidth="1"/>
    <col min="514" max="514" width="0" style="1" hidden="1" customWidth="1"/>
    <col min="515" max="515" width="13.81640625" style="1" customWidth="1"/>
    <col min="516" max="516" width="63.7265625" style="1" bestFit="1" customWidth="1"/>
    <col min="517" max="517" width="63.7265625" style="1" customWidth="1"/>
    <col min="518" max="521" width="17.453125" style="1" customWidth="1"/>
    <col min="522" max="527" width="11" style="1" customWidth="1"/>
    <col min="528" max="759" width="8.1796875" style="1"/>
    <col min="760" max="760" width="5.453125" style="1" customWidth="1"/>
    <col min="761" max="761" width="21.453125" style="1" bestFit="1" customWidth="1"/>
    <col min="762" max="762" width="16" style="1" customWidth="1"/>
    <col min="763" max="763" width="10.453125" style="1" bestFit="1" customWidth="1"/>
    <col min="764" max="766" width="12.7265625" style="1" customWidth="1"/>
    <col min="767" max="767" width="13.81640625" style="1" customWidth="1"/>
    <col min="768" max="768" width="15.26953125" style="1" customWidth="1"/>
    <col min="769" max="769" width="13.81640625" style="1" customWidth="1"/>
    <col min="770" max="770" width="0" style="1" hidden="1" customWidth="1"/>
    <col min="771" max="771" width="13.81640625" style="1" customWidth="1"/>
    <col min="772" max="772" width="63.7265625" style="1" bestFit="1" customWidth="1"/>
    <col min="773" max="773" width="63.7265625" style="1" customWidth="1"/>
    <col min="774" max="777" width="17.453125" style="1" customWidth="1"/>
    <col min="778" max="783" width="11" style="1" customWidth="1"/>
    <col min="784" max="1015" width="8.1796875" style="1"/>
    <col min="1016" max="1016" width="5.453125" style="1" customWidth="1"/>
    <col min="1017" max="1017" width="21.453125" style="1" bestFit="1" customWidth="1"/>
    <col min="1018" max="1018" width="16" style="1" customWidth="1"/>
    <col min="1019" max="1019" width="10.453125" style="1" bestFit="1" customWidth="1"/>
    <col min="1020" max="1022" width="12.7265625" style="1" customWidth="1"/>
    <col min="1023" max="1023" width="13.81640625" style="1" customWidth="1"/>
    <col min="1024" max="1024" width="15.26953125" style="1" customWidth="1"/>
    <col min="1025" max="1025" width="13.81640625" style="1" customWidth="1"/>
    <col min="1026" max="1026" width="0" style="1" hidden="1" customWidth="1"/>
    <col min="1027" max="1027" width="13.81640625" style="1" customWidth="1"/>
    <col min="1028" max="1028" width="63.7265625" style="1" bestFit="1" customWidth="1"/>
    <col min="1029" max="1029" width="63.7265625" style="1" customWidth="1"/>
    <col min="1030" max="1033" width="17.453125" style="1" customWidth="1"/>
    <col min="1034" max="1039" width="11" style="1" customWidth="1"/>
    <col min="1040" max="1271" width="8.1796875" style="1"/>
    <col min="1272" max="1272" width="5.453125" style="1" customWidth="1"/>
    <col min="1273" max="1273" width="21.453125" style="1" bestFit="1" customWidth="1"/>
    <col min="1274" max="1274" width="16" style="1" customWidth="1"/>
    <col min="1275" max="1275" width="10.453125" style="1" bestFit="1" customWidth="1"/>
    <col min="1276" max="1278" width="12.7265625" style="1" customWidth="1"/>
    <col min="1279" max="1279" width="13.81640625" style="1" customWidth="1"/>
    <col min="1280" max="1280" width="15.26953125" style="1" customWidth="1"/>
    <col min="1281" max="1281" width="13.81640625" style="1" customWidth="1"/>
    <col min="1282" max="1282" width="0" style="1" hidden="1" customWidth="1"/>
    <col min="1283" max="1283" width="13.81640625" style="1" customWidth="1"/>
    <col min="1284" max="1284" width="63.7265625" style="1" bestFit="1" customWidth="1"/>
    <col min="1285" max="1285" width="63.7265625" style="1" customWidth="1"/>
    <col min="1286" max="1289" width="17.453125" style="1" customWidth="1"/>
    <col min="1290" max="1295" width="11" style="1" customWidth="1"/>
    <col min="1296" max="1527" width="8.1796875" style="1"/>
    <col min="1528" max="1528" width="5.453125" style="1" customWidth="1"/>
    <col min="1529" max="1529" width="21.453125" style="1" bestFit="1" customWidth="1"/>
    <col min="1530" max="1530" width="16" style="1" customWidth="1"/>
    <col min="1531" max="1531" width="10.453125" style="1" bestFit="1" customWidth="1"/>
    <col min="1532" max="1534" width="12.7265625" style="1" customWidth="1"/>
    <col min="1535" max="1535" width="13.81640625" style="1" customWidth="1"/>
    <col min="1536" max="1536" width="15.26953125" style="1" customWidth="1"/>
    <col min="1537" max="1537" width="13.81640625" style="1" customWidth="1"/>
    <col min="1538" max="1538" width="0" style="1" hidden="1" customWidth="1"/>
    <col min="1539" max="1539" width="13.81640625" style="1" customWidth="1"/>
    <col min="1540" max="1540" width="63.7265625" style="1" bestFit="1" customWidth="1"/>
    <col min="1541" max="1541" width="63.7265625" style="1" customWidth="1"/>
    <col min="1542" max="1545" width="17.453125" style="1" customWidth="1"/>
    <col min="1546" max="1551" width="11" style="1" customWidth="1"/>
    <col min="1552" max="1783" width="8.1796875" style="1"/>
    <col min="1784" max="1784" width="5.453125" style="1" customWidth="1"/>
    <col min="1785" max="1785" width="21.453125" style="1" bestFit="1" customWidth="1"/>
    <col min="1786" max="1786" width="16" style="1" customWidth="1"/>
    <col min="1787" max="1787" width="10.453125" style="1" bestFit="1" customWidth="1"/>
    <col min="1788" max="1790" width="12.7265625" style="1" customWidth="1"/>
    <col min="1791" max="1791" width="13.81640625" style="1" customWidth="1"/>
    <col min="1792" max="1792" width="15.26953125" style="1" customWidth="1"/>
    <col min="1793" max="1793" width="13.81640625" style="1" customWidth="1"/>
    <col min="1794" max="1794" width="0" style="1" hidden="1" customWidth="1"/>
    <col min="1795" max="1795" width="13.81640625" style="1" customWidth="1"/>
    <col min="1796" max="1796" width="63.7265625" style="1" bestFit="1" customWidth="1"/>
    <col min="1797" max="1797" width="63.7265625" style="1" customWidth="1"/>
    <col min="1798" max="1801" width="17.453125" style="1" customWidth="1"/>
    <col min="1802" max="1807" width="11" style="1" customWidth="1"/>
    <col min="1808" max="2039" width="8.1796875" style="1"/>
    <col min="2040" max="2040" width="5.453125" style="1" customWidth="1"/>
    <col min="2041" max="2041" width="21.453125" style="1" bestFit="1" customWidth="1"/>
    <col min="2042" max="2042" width="16" style="1" customWidth="1"/>
    <col min="2043" max="2043" width="10.453125" style="1" bestFit="1" customWidth="1"/>
    <col min="2044" max="2046" width="12.7265625" style="1" customWidth="1"/>
    <col min="2047" max="2047" width="13.81640625" style="1" customWidth="1"/>
    <col min="2048" max="2048" width="15.26953125" style="1" customWidth="1"/>
    <col min="2049" max="2049" width="13.81640625" style="1" customWidth="1"/>
    <col min="2050" max="2050" width="0" style="1" hidden="1" customWidth="1"/>
    <col min="2051" max="2051" width="13.81640625" style="1" customWidth="1"/>
    <col min="2052" max="2052" width="63.7265625" style="1" bestFit="1" customWidth="1"/>
    <col min="2053" max="2053" width="63.7265625" style="1" customWidth="1"/>
    <col min="2054" max="2057" width="17.453125" style="1" customWidth="1"/>
    <col min="2058" max="2063" width="11" style="1" customWidth="1"/>
    <col min="2064" max="2295" width="8.1796875" style="1"/>
    <col min="2296" max="2296" width="5.453125" style="1" customWidth="1"/>
    <col min="2297" max="2297" width="21.453125" style="1" bestFit="1" customWidth="1"/>
    <col min="2298" max="2298" width="16" style="1" customWidth="1"/>
    <col min="2299" max="2299" width="10.453125" style="1" bestFit="1" customWidth="1"/>
    <col min="2300" max="2302" width="12.7265625" style="1" customWidth="1"/>
    <col min="2303" max="2303" width="13.81640625" style="1" customWidth="1"/>
    <col min="2304" max="2304" width="15.26953125" style="1" customWidth="1"/>
    <col min="2305" max="2305" width="13.81640625" style="1" customWidth="1"/>
    <col min="2306" max="2306" width="0" style="1" hidden="1" customWidth="1"/>
    <col min="2307" max="2307" width="13.81640625" style="1" customWidth="1"/>
    <col min="2308" max="2308" width="63.7265625" style="1" bestFit="1" customWidth="1"/>
    <col min="2309" max="2309" width="63.7265625" style="1" customWidth="1"/>
    <col min="2310" max="2313" width="17.453125" style="1" customWidth="1"/>
    <col min="2314" max="2319" width="11" style="1" customWidth="1"/>
    <col min="2320" max="2551" width="8.1796875" style="1"/>
    <col min="2552" max="2552" width="5.453125" style="1" customWidth="1"/>
    <col min="2553" max="2553" width="21.453125" style="1" bestFit="1" customWidth="1"/>
    <col min="2554" max="2554" width="16" style="1" customWidth="1"/>
    <col min="2555" max="2555" width="10.453125" style="1" bestFit="1" customWidth="1"/>
    <col min="2556" max="2558" width="12.7265625" style="1" customWidth="1"/>
    <col min="2559" max="2559" width="13.81640625" style="1" customWidth="1"/>
    <col min="2560" max="2560" width="15.26953125" style="1" customWidth="1"/>
    <col min="2561" max="2561" width="13.81640625" style="1" customWidth="1"/>
    <col min="2562" max="2562" width="0" style="1" hidden="1" customWidth="1"/>
    <col min="2563" max="2563" width="13.81640625" style="1" customWidth="1"/>
    <col min="2564" max="2564" width="63.7265625" style="1" bestFit="1" customWidth="1"/>
    <col min="2565" max="2565" width="63.7265625" style="1" customWidth="1"/>
    <col min="2566" max="2569" width="17.453125" style="1" customWidth="1"/>
    <col min="2570" max="2575" width="11" style="1" customWidth="1"/>
    <col min="2576" max="2807" width="8.1796875" style="1"/>
    <col min="2808" max="2808" width="5.453125" style="1" customWidth="1"/>
    <col min="2809" max="2809" width="21.453125" style="1" bestFit="1" customWidth="1"/>
    <col min="2810" max="2810" width="16" style="1" customWidth="1"/>
    <col min="2811" max="2811" width="10.453125" style="1" bestFit="1" customWidth="1"/>
    <col min="2812" max="2814" width="12.7265625" style="1" customWidth="1"/>
    <col min="2815" max="2815" width="13.81640625" style="1" customWidth="1"/>
    <col min="2816" max="2816" width="15.26953125" style="1" customWidth="1"/>
    <col min="2817" max="2817" width="13.81640625" style="1" customWidth="1"/>
    <col min="2818" max="2818" width="0" style="1" hidden="1" customWidth="1"/>
    <col min="2819" max="2819" width="13.81640625" style="1" customWidth="1"/>
    <col min="2820" max="2820" width="63.7265625" style="1" bestFit="1" customWidth="1"/>
    <col min="2821" max="2821" width="63.7265625" style="1" customWidth="1"/>
    <col min="2822" max="2825" width="17.453125" style="1" customWidth="1"/>
    <col min="2826" max="2831" width="11" style="1" customWidth="1"/>
    <col min="2832" max="3063" width="8.1796875" style="1"/>
    <col min="3064" max="3064" width="5.453125" style="1" customWidth="1"/>
    <col min="3065" max="3065" width="21.453125" style="1" bestFit="1" customWidth="1"/>
    <col min="3066" max="3066" width="16" style="1" customWidth="1"/>
    <col min="3067" max="3067" width="10.453125" style="1" bestFit="1" customWidth="1"/>
    <col min="3068" max="3070" width="12.7265625" style="1" customWidth="1"/>
    <col min="3071" max="3071" width="13.81640625" style="1" customWidth="1"/>
    <col min="3072" max="3072" width="15.26953125" style="1" customWidth="1"/>
    <col min="3073" max="3073" width="13.81640625" style="1" customWidth="1"/>
    <col min="3074" max="3074" width="0" style="1" hidden="1" customWidth="1"/>
    <col min="3075" max="3075" width="13.81640625" style="1" customWidth="1"/>
    <col min="3076" max="3076" width="63.7265625" style="1" bestFit="1" customWidth="1"/>
    <col min="3077" max="3077" width="63.7265625" style="1" customWidth="1"/>
    <col min="3078" max="3081" width="17.453125" style="1" customWidth="1"/>
    <col min="3082" max="3087" width="11" style="1" customWidth="1"/>
    <col min="3088" max="3319" width="8.1796875" style="1"/>
    <col min="3320" max="3320" width="5.453125" style="1" customWidth="1"/>
    <col min="3321" max="3321" width="21.453125" style="1" bestFit="1" customWidth="1"/>
    <col min="3322" max="3322" width="16" style="1" customWidth="1"/>
    <col min="3323" max="3323" width="10.453125" style="1" bestFit="1" customWidth="1"/>
    <col min="3324" max="3326" width="12.7265625" style="1" customWidth="1"/>
    <col min="3327" max="3327" width="13.81640625" style="1" customWidth="1"/>
    <col min="3328" max="3328" width="15.26953125" style="1" customWidth="1"/>
    <col min="3329" max="3329" width="13.81640625" style="1" customWidth="1"/>
    <col min="3330" max="3330" width="0" style="1" hidden="1" customWidth="1"/>
    <col min="3331" max="3331" width="13.81640625" style="1" customWidth="1"/>
    <col min="3332" max="3332" width="63.7265625" style="1" bestFit="1" customWidth="1"/>
    <col min="3333" max="3333" width="63.7265625" style="1" customWidth="1"/>
    <col min="3334" max="3337" width="17.453125" style="1" customWidth="1"/>
    <col min="3338" max="3343" width="11" style="1" customWidth="1"/>
    <col min="3344" max="3575" width="8.1796875" style="1"/>
    <col min="3576" max="3576" width="5.453125" style="1" customWidth="1"/>
    <col min="3577" max="3577" width="21.453125" style="1" bestFit="1" customWidth="1"/>
    <col min="3578" max="3578" width="16" style="1" customWidth="1"/>
    <col min="3579" max="3579" width="10.453125" style="1" bestFit="1" customWidth="1"/>
    <col min="3580" max="3582" width="12.7265625" style="1" customWidth="1"/>
    <col min="3583" max="3583" width="13.81640625" style="1" customWidth="1"/>
    <col min="3584" max="3584" width="15.26953125" style="1" customWidth="1"/>
    <col min="3585" max="3585" width="13.81640625" style="1" customWidth="1"/>
    <col min="3586" max="3586" width="0" style="1" hidden="1" customWidth="1"/>
    <col min="3587" max="3587" width="13.81640625" style="1" customWidth="1"/>
    <col min="3588" max="3588" width="63.7265625" style="1" bestFit="1" customWidth="1"/>
    <col min="3589" max="3589" width="63.7265625" style="1" customWidth="1"/>
    <col min="3590" max="3593" width="17.453125" style="1" customWidth="1"/>
    <col min="3594" max="3599" width="11" style="1" customWidth="1"/>
    <col min="3600" max="3831" width="8.1796875" style="1"/>
    <col min="3832" max="3832" width="5.453125" style="1" customWidth="1"/>
    <col min="3833" max="3833" width="21.453125" style="1" bestFit="1" customWidth="1"/>
    <col min="3834" max="3834" width="16" style="1" customWidth="1"/>
    <col min="3835" max="3835" width="10.453125" style="1" bestFit="1" customWidth="1"/>
    <col min="3836" max="3838" width="12.7265625" style="1" customWidth="1"/>
    <col min="3839" max="3839" width="13.81640625" style="1" customWidth="1"/>
    <col min="3840" max="3840" width="15.26953125" style="1" customWidth="1"/>
    <col min="3841" max="3841" width="13.81640625" style="1" customWidth="1"/>
    <col min="3842" max="3842" width="0" style="1" hidden="1" customWidth="1"/>
    <col min="3843" max="3843" width="13.81640625" style="1" customWidth="1"/>
    <col min="3844" max="3844" width="63.7265625" style="1" bestFit="1" customWidth="1"/>
    <col min="3845" max="3845" width="63.7265625" style="1" customWidth="1"/>
    <col min="3846" max="3849" width="17.453125" style="1" customWidth="1"/>
    <col min="3850" max="3855" width="11" style="1" customWidth="1"/>
    <col min="3856" max="4087" width="8.1796875" style="1"/>
    <col min="4088" max="4088" width="5.453125" style="1" customWidth="1"/>
    <col min="4089" max="4089" width="21.453125" style="1" bestFit="1" customWidth="1"/>
    <col min="4090" max="4090" width="16" style="1" customWidth="1"/>
    <col min="4091" max="4091" width="10.453125" style="1" bestFit="1" customWidth="1"/>
    <col min="4092" max="4094" width="12.7265625" style="1" customWidth="1"/>
    <col min="4095" max="4095" width="13.81640625" style="1" customWidth="1"/>
    <col min="4096" max="4096" width="15.26953125" style="1" customWidth="1"/>
    <col min="4097" max="4097" width="13.81640625" style="1" customWidth="1"/>
    <col min="4098" max="4098" width="0" style="1" hidden="1" customWidth="1"/>
    <col min="4099" max="4099" width="13.81640625" style="1" customWidth="1"/>
    <col min="4100" max="4100" width="63.7265625" style="1" bestFit="1" customWidth="1"/>
    <col min="4101" max="4101" width="63.7265625" style="1" customWidth="1"/>
    <col min="4102" max="4105" width="17.453125" style="1" customWidth="1"/>
    <col min="4106" max="4111" width="11" style="1" customWidth="1"/>
    <col min="4112" max="4343" width="8.1796875" style="1"/>
    <col min="4344" max="4344" width="5.453125" style="1" customWidth="1"/>
    <col min="4345" max="4345" width="21.453125" style="1" bestFit="1" customWidth="1"/>
    <col min="4346" max="4346" width="16" style="1" customWidth="1"/>
    <col min="4347" max="4347" width="10.453125" style="1" bestFit="1" customWidth="1"/>
    <col min="4348" max="4350" width="12.7265625" style="1" customWidth="1"/>
    <col min="4351" max="4351" width="13.81640625" style="1" customWidth="1"/>
    <col min="4352" max="4352" width="15.26953125" style="1" customWidth="1"/>
    <col min="4353" max="4353" width="13.81640625" style="1" customWidth="1"/>
    <col min="4354" max="4354" width="0" style="1" hidden="1" customWidth="1"/>
    <col min="4355" max="4355" width="13.81640625" style="1" customWidth="1"/>
    <col min="4356" max="4356" width="63.7265625" style="1" bestFit="1" customWidth="1"/>
    <col min="4357" max="4357" width="63.7265625" style="1" customWidth="1"/>
    <col min="4358" max="4361" width="17.453125" style="1" customWidth="1"/>
    <col min="4362" max="4367" width="11" style="1" customWidth="1"/>
    <col min="4368" max="4599" width="8.1796875" style="1"/>
    <col min="4600" max="4600" width="5.453125" style="1" customWidth="1"/>
    <col min="4601" max="4601" width="21.453125" style="1" bestFit="1" customWidth="1"/>
    <col min="4602" max="4602" width="16" style="1" customWidth="1"/>
    <col min="4603" max="4603" width="10.453125" style="1" bestFit="1" customWidth="1"/>
    <col min="4604" max="4606" width="12.7265625" style="1" customWidth="1"/>
    <col min="4607" max="4607" width="13.81640625" style="1" customWidth="1"/>
    <col min="4608" max="4608" width="15.26953125" style="1" customWidth="1"/>
    <col min="4609" max="4609" width="13.81640625" style="1" customWidth="1"/>
    <col min="4610" max="4610" width="0" style="1" hidden="1" customWidth="1"/>
    <col min="4611" max="4611" width="13.81640625" style="1" customWidth="1"/>
    <col min="4612" max="4612" width="63.7265625" style="1" bestFit="1" customWidth="1"/>
    <col min="4613" max="4613" width="63.7265625" style="1" customWidth="1"/>
    <col min="4614" max="4617" width="17.453125" style="1" customWidth="1"/>
    <col min="4618" max="4623" width="11" style="1" customWidth="1"/>
    <col min="4624" max="4855" width="8.1796875" style="1"/>
    <col min="4856" max="4856" width="5.453125" style="1" customWidth="1"/>
    <col min="4857" max="4857" width="21.453125" style="1" bestFit="1" customWidth="1"/>
    <col min="4858" max="4858" width="16" style="1" customWidth="1"/>
    <col min="4859" max="4859" width="10.453125" style="1" bestFit="1" customWidth="1"/>
    <col min="4860" max="4862" width="12.7265625" style="1" customWidth="1"/>
    <col min="4863" max="4863" width="13.81640625" style="1" customWidth="1"/>
    <col min="4864" max="4864" width="15.26953125" style="1" customWidth="1"/>
    <col min="4865" max="4865" width="13.81640625" style="1" customWidth="1"/>
    <col min="4866" max="4866" width="0" style="1" hidden="1" customWidth="1"/>
    <col min="4867" max="4867" width="13.81640625" style="1" customWidth="1"/>
    <col min="4868" max="4868" width="63.7265625" style="1" bestFit="1" customWidth="1"/>
    <col min="4869" max="4869" width="63.7265625" style="1" customWidth="1"/>
    <col min="4870" max="4873" width="17.453125" style="1" customWidth="1"/>
    <col min="4874" max="4879" width="11" style="1" customWidth="1"/>
    <col min="4880" max="5111" width="8.1796875" style="1"/>
    <col min="5112" max="5112" width="5.453125" style="1" customWidth="1"/>
    <col min="5113" max="5113" width="21.453125" style="1" bestFit="1" customWidth="1"/>
    <col min="5114" max="5114" width="16" style="1" customWidth="1"/>
    <col min="5115" max="5115" width="10.453125" style="1" bestFit="1" customWidth="1"/>
    <col min="5116" max="5118" width="12.7265625" style="1" customWidth="1"/>
    <col min="5119" max="5119" width="13.81640625" style="1" customWidth="1"/>
    <col min="5120" max="5120" width="15.26953125" style="1" customWidth="1"/>
    <col min="5121" max="5121" width="13.81640625" style="1" customWidth="1"/>
    <col min="5122" max="5122" width="0" style="1" hidden="1" customWidth="1"/>
    <col min="5123" max="5123" width="13.81640625" style="1" customWidth="1"/>
    <col min="5124" max="5124" width="63.7265625" style="1" bestFit="1" customWidth="1"/>
    <col min="5125" max="5125" width="63.7265625" style="1" customWidth="1"/>
    <col min="5126" max="5129" width="17.453125" style="1" customWidth="1"/>
    <col min="5130" max="5135" width="11" style="1" customWidth="1"/>
    <col min="5136" max="5367" width="8.1796875" style="1"/>
    <col min="5368" max="5368" width="5.453125" style="1" customWidth="1"/>
    <col min="5369" max="5369" width="21.453125" style="1" bestFit="1" customWidth="1"/>
    <col min="5370" max="5370" width="16" style="1" customWidth="1"/>
    <col min="5371" max="5371" width="10.453125" style="1" bestFit="1" customWidth="1"/>
    <col min="5372" max="5374" width="12.7265625" style="1" customWidth="1"/>
    <col min="5375" max="5375" width="13.81640625" style="1" customWidth="1"/>
    <col min="5376" max="5376" width="15.26953125" style="1" customWidth="1"/>
    <col min="5377" max="5377" width="13.81640625" style="1" customWidth="1"/>
    <col min="5378" max="5378" width="0" style="1" hidden="1" customWidth="1"/>
    <col min="5379" max="5379" width="13.81640625" style="1" customWidth="1"/>
    <col min="5380" max="5380" width="63.7265625" style="1" bestFit="1" customWidth="1"/>
    <col min="5381" max="5381" width="63.7265625" style="1" customWidth="1"/>
    <col min="5382" max="5385" width="17.453125" style="1" customWidth="1"/>
    <col min="5386" max="5391" width="11" style="1" customWidth="1"/>
    <col min="5392" max="5623" width="8.1796875" style="1"/>
    <col min="5624" max="5624" width="5.453125" style="1" customWidth="1"/>
    <col min="5625" max="5625" width="21.453125" style="1" bestFit="1" customWidth="1"/>
    <col min="5626" max="5626" width="16" style="1" customWidth="1"/>
    <col min="5627" max="5627" width="10.453125" style="1" bestFit="1" customWidth="1"/>
    <col min="5628" max="5630" width="12.7265625" style="1" customWidth="1"/>
    <col min="5631" max="5631" width="13.81640625" style="1" customWidth="1"/>
    <col min="5632" max="5632" width="15.26953125" style="1" customWidth="1"/>
    <col min="5633" max="5633" width="13.81640625" style="1" customWidth="1"/>
    <col min="5634" max="5634" width="0" style="1" hidden="1" customWidth="1"/>
    <col min="5635" max="5635" width="13.81640625" style="1" customWidth="1"/>
    <col min="5636" max="5636" width="63.7265625" style="1" bestFit="1" customWidth="1"/>
    <col min="5637" max="5637" width="63.7265625" style="1" customWidth="1"/>
    <col min="5638" max="5641" width="17.453125" style="1" customWidth="1"/>
    <col min="5642" max="5647" width="11" style="1" customWidth="1"/>
    <col min="5648" max="5879" width="8.1796875" style="1"/>
    <col min="5880" max="5880" width="5.453125" style="1" customWidth="1"/>
    <col min="5881" max="5881" width="21.453125" style="1" bestFit="1" customWidth="1"/>
    <col min="5882" max="5882" width="16" style="1" customWidth="1"/>
    <col min="5883" max="5883" width="10.453125" style="1" bestFit="1" customWidth="1"/>
    <col min="5884" max="5886" width="12.7265625" style="1" customWidth="1"/>
    <col min="5887" max="5887" width="13.81640625" style="1" customWidth="1"/>
    <col min="5888" max="5888" width="15.26953125" style="1" customWidth="1"/>
    <col min="5889" max="5889" width="13.81640625" style="1" customWidth="1"/>
    <col min="5890" max="5890" width="0" style="1" hidden="1" customWidth="1"/>
    <col min="5891" max="5891" width="13.81640625" style="1" customWidth="1"/>
    <col min="5892" max="5892" width="63.7265625" style="1" bestFit="1" customWidth="1"/>
    <col min="5893" max="5893" width="63.7265625" style="1" customWidth="1"/>
    <col min="5894" max="5897" width="17.453125" style="1" customWidth="1"/>
    <col min="5898" max="5903" width="11" style="1" customWidth="1"/>
    <col min="5904" max="6135" width="8.1796875" style="1"/>
    <col min="6136" max="6136" width="5.453125" style="1" customWidth="1"/>
    <col min="6137" max="6137" width="21.453125" style="1" bestFit="1" customWidth="1"/>
    <col min="6138" max="6138" width="16" style="1" customWidth="1"/>
    <col min="6139" max="6139" width="10.453125" style="1" bestFit="1" customWidth="1"/>
    <col min="6140" max="6142" width="12.7265625" style="1" customWidth="1"/>
    <col min="6143" max="6143" width="13.81640625" style="1" customWidth="1"/>
    <col min="6144" max="6144" width="15.26953125" style="1" customWidth="1"/>
    <col min="6145" max="6145" width="13.81640625" style="1" customWidth="1"/>
    <col min="6146" max="6146" width="0" style="1" hidden="1" customWidth="1"/>
    <col min="6147" max="6147" width="13.81640625" style="1" customWidth="1"/>
    <col min="6148" max="6148" width="63.7265625" style="1" bestFit="1" customWidth="1"/>
    <col min="6149" max="6149" width="63.7265625" style="1" customWidth="1"/>
    <col min="6150" max="6153" width="17.453125" style="1" customWidth="1"/>
    <col min="6154" max="6159" width="11" style="1" customWidth="1"/>
    <col min="6160" max="6391" width="8.1796875" style="1"/>
    <col min="6392" max="6392" width="5.453125" style="1" customWidth="1"/>
    <col min="6393" max="6393" width="21.453125" style="1" bestFit="1" customWidth="1"/>
    <col min="6394" max="6394" width="16" style="1" customWidth="1"/>
    <col min="6395" max="6395" width="10.453125" style="1" bestFit="1" customWidth="1"/>
    <col min="6396" max="6398" width="12.7265625" style="1" customWidth="1"/>
    <col min="6399" max="6399" width="13.81640625" style="1" customWidth="1"/>
    <col min="6400" max="6400" width="15.26953125" style="1" customWidth="1"/>
    <col min="6401" max="6401" width="13.81640625" style="1" customWidth="1"/>
    <col min="6402" max="6402" width="0" style="1" hidden="1" customWidth="1"/>
    <col min="6403" max="6403" width="13.81640625" style="1" customWidth="1"/>
    <col min="6404" max="6404" width="63.7265625" style="1" bestFit="1" customWidth="1"/>
    <col min="6405" max="6405" width="63.7265625" style="1" customWidth="1"/>
    <col min="6406" max="6409" width="17.453125" style="1" customWidth="1"/>
    <col min="6410" max="6415" width="11" style="1" customWidth="1"/>
    <col min="6416" max="6647" width="8.1796875" style="1"/>
    <col min="6648" max="6648" width="5.453125" style="1" customWidth="1"/>
    <col min="6649" max="6649" width="21.453125" style="1" bestFit="1" customWidth="1"/>
    <col min="6650" max="6650" width="16" style="1" customWidth="1"/>
    <col min="6651" max="6651" width="10.453125" style="1" bestFit="1" customWidth="1"/>
    <col min="6652" max="6654" width="12.7265625" style="1" customWidth="1"/>
    <col min="6655" max="6655" width="13.81640625" style="1" customWidth="1"/>
    <col min="6656" max="6656" width="15.26953125" style="1" customWidth="1"/>
    <col min="6657" max="6657" width="13.81640625" style="1" customWidth="1"/>
    <col min="6658" max="6658" width="0" style="1" hidden="1" customWidth="1"/>
    <col min="6659" max="6659" width="13.81640625" style="1" customWidth="1"/>
    <col min="6660" max="6660" width="63.7265625" style="1" bestFit="1" customWidth="1"/>
    <col min="6661" max="6661" width="63.7265625" style="1" customWidth="1"/>
    <col min="6662" max="6665" width="17.453125" style="1" customWidth="1"/>
    <col min="6666" max="6671" width="11" style="1" customWidth="1"/>
    <col min="6672" max="6903" width="8.1796875" style="1"/>
    <col min="6904" max="6904" width="5.453125" style="1" customWidth="1"/>
    <col min="6905" max="6905" width="21.453125" style="1" bestFit="1" customWidth="1"/>
    <col min="6906" max="6906" width="16" style="1" customWidth="1"/>
    <col min="6907" max="6907" width="10.453125" style="1" bestFit="1" customWidth="1"/>
    <col min="6908" max="6910" width="12.7265625" style="1" customWidth="1"/>
    <col min="6911" max="6911" width="13.81640625" style="1" customWidth="1"/>
    <col min="6912" max="6912" width="15.26953125" style="1" customWidth="1"/>
    <col min="6913" max="6913" width="13.81640625" style="1" customWidth="1"/>
    <col min="6914" max="6914" width="0" style="1" hidden="1" customWidth="1"/>
    <col min="6915" max="6915" width="13.81640625" style="1" customWidth="1"/>
    <col min="6916" max="6916" width="63.7265625" style="1" bestFit="1" customWidth="1"/>
    <col min="6917" max="6917" width="63.7265625" style="1" customWidth="1"/>
    <col min="6918" max="6921" width="17.453125" style="1" customWidth="1"/>
    <col min="6922" max="6927" width="11" style="1" customWidth="1"/>
    <col min="6928" max="7159" width="8.1796875" style="1"/>
    <col min="7160" max="7160" width="5.453125" style="1" customWidth="1"/>
    <col min="7161" max="7161" width="21.453125" style="1" bestFit="1" customWidth="1"/>
    <col min="7162" max="7162" width="16" style="1" customWidth="1"/>
    <col min="7163" max="7163" width="10.453125" style="1" bestFit="1" customWidth="1"/>
    <col min="7164" max="7166" width="12.7265625" style="1" customWidth="1"/>
    <col min="7167" max="7167" width="13.81640625" style="1" customWidth="1"/>
    <col min="7168" max="7168" width="15.26953125" style="1" customWidth="1"/>
    <col min="7169" max="7169" width="13.81640625" style="1" customWidth="1"/>
    <col min="7170" max="7170" width="0" style="1" hidden="1" customWidth="1"/>
    <col min="7171" max="7171" width="13.81640625" style="1" customWidth="1"/>
    <col min="7172" max="7172" width="63.7265625" style="1" bestFit="1" customWidth="1"/>
    <col min="7173" max="7173" width="63.7265625" style="1" customWidth="1"/>
    <col min="7174" max="7177" width="17.453125" style="1" customWidth="1"/>
    <col min="7178" max="7183" width="11" style="1" customWidth="1"/>
    <col min="7184" max="7415" width="8.1796875" style="1"/>
    <col min="7416" max="7416" width="5.453125" style="1" customWidth="1"/>
    <col min="7417" max="7417" width="21.453125" style="1" bestFit="1" customWidth="1"/>
    <col min="7418" max="7418" width="16" style="1" customWidth="1"/>
    <col min="7419" max="7419" width="10.453125" style="1" bestFit="1" customWidth="1"/>
    <col min="7420" max="7422" width="12.7265625" style="1" customWidth="1"/>
    <col min="7423" max="7423" width="13.81640625" style="1" customWidth="1"/>
    <col min="7424" max="7424" width="15.26953125" style="1" customWidth="1"/>
    <col min="7425" max="7425" width="13.81640625" style="1" customWidth="1"/>
    <col min="7426" max="7426" width="0" style="1" hidden="1" customWidth="1"/>
    <col min="7427" max="7427" width="13.81640625" style="1" customWidth="1"/>
    <col min="7428" max="7428" width="63.7265625" style="1" bestFit="1" customWidth="1"/>
    <col min="7429" max="7429" width="63.7265625" style="1" customWidth="1"/>
    <col min="7430" max="7433" width="17.453125" style="1" customWidth="1"/>
    <col min="7434" max="7439" width="11" style="1" customWidth="1"/>
    <col min="7440" max="7671" width="8.1796875" style="1"/>
    <col min="7672" max="7672" width="5.453125" style="1" customWidth="1"/>
    <col min="7673" max="7673" width="21.453125" style="1" bestFit="1" customWidth="1"/>
    <col min="7674" max="7674" width="16" style="1" customWidth="1"/>
    <col min="7675" max="7675" width="10.453125" style="1" bestFit="1" customWidth="1"/>
    <col min="7676" max="7678" width="12.7265625" style="1" customWidth="1"/>
    <col min="7679" max="7679" width="13.81640625" style="1" customWidth="1"/>
    <col min="7680" max="7680" width="15.26953125" style="1" customWidth="1"/>
    <col min="7681" max="7681" width="13.81640625" style="1" customWidth="1"/>
    <col min="7682" max="7682" width="0" style="1" hidden="1" customWidth="1"/>
    <col min="7683" max="7683" width="13.81640625" style="1" customWidth="1"/>
    <col min="7684" max="7684" width="63.7265625" style="1" bestFit="1" customWidth="1"/>
    <col min="7685" max="7685" width="63.7265625" style="1" customWidth="1"/>
    <col min="7686" max="7689" width="17.453125" style="1" customWidth="1"/>
    <col min="7690" max="7695" width="11" style="1" customWidth="1"/>
    <col min="7696" max="7927" width="8.1796875" style="1"/>
    <col min="7928" max="7928" width="5.453125" style="1" customWidth="1"/>
    <col min="7929" max="7929" width="21.453125" style="1" bestFit="1" customWidth="1"/>
    <col min="7930" max="7930" width="16" style="1" customWidth="1"/>
    <col min="7931" max="7931" width="10.453125" style="1" bestFit="1" customWidth="1"/>
    <col min="7932" max="7934" width="12.7265625" style="1" customWidth="1"/>
    <col min="7935" max="7935" width="13.81640625" style="1" customWidth="1"/>
    <col min="7936" max="7936" width="15.26953125" style="1" customWidth="1"/>
    <col min="7937" max="7937" width="13.81640625" style="1" customWidth="1"/>
    <col min="7938" max="7938" width="0" style="1" hidden="1" customWidth="1"/>
    <col min="7939" max="7939" width="13.81640625" style="1" customWidth="1"/>
    <col min="7940" max="7940" width="63.7265625" style="1" bestFit="1" customWidth="1"/>
    <col min="7941" max="7941" width="63.7265625" style="1" customWidth="1"/>
    <col min="7942" max="7945" width="17.453125" style="1" customWidth="1"/>
    <col min="7946" max="7951" width="11" style="1" customWidth="1"/>
    <col min="7952" max="8183" width="8.1796875" style="1"/>
    <col min="8184" max="8184" width="5.453125" style="1" customWidth="1"/>
    <col min="8185" max="8185" width="21.453125" style="1" bestFit="1" customWidth="1"/>
    <col min="8186" max="8186" width="16" style="1" customWidth="1"/>
    <col min="8187" max="8187" width="10.453125" style="1" bestFit="1" customWidth="1"/>
    <col min="8188" max="8190" width="12.7265625" style="1" customWidth="1"/>
    <col min="8191" max="8191" width="13.81640625" style="1" customWidth="1"/>
    <col min="8192" max="8192" width="15.26953125" style="1" customWidth="1"/>
    <col min="8193" max="8193" width="13.81640625" style="1" customWidth="1"/>
    <col min="8194" max="8194" width="0" style="1" hidden="1" customWidth="1"/>
    <col min="8195" max="8195" width="13.81640625" style="1" customWidth="1"/>
    <col min="8196" max="8196" width="63.7265625" style="1" bestFit="1" customWidth="1"/>
    <col min="8197" max="8197" width="63.7265625" style="1" customWidth="1"/>
    <col min="8198" max="8201" width="17.453125" style="1" customWidth="1"/>
    <col min="8202" max="8207" width="11" style="1" customWidth="1"/>
    <col min="8208" max="8439" width="8.1796875" style="1"/>
    <col min="8440" max="8440" width="5.453125" style="1" customWidth="1"/>
    <col min="8441" max="8441" width="21.453125" style="1" bestFit="1" customWidth="1"/>
    <col min="8442" max="8442" width="16" style="1" customWidth="1"/>
    <col min="8443" max="8443" width="10.453125" style="1" bestFit="1" customWidth="1"/>
    <col min="8444" max="8446" width="12.7265625" style="1" customWidth="1"/>
    <col min="8447" max="8447" width="13.81640625" style="1" customWidth="1"/>
    <col min="8448" max="8448" width="15.26953125" style="1" customWidth="1"/>
    <col min="8449" max="8449" width="13.81640625" style="1" customWidth="1"/>
    <col min="8450" max="8450" width="0" style="1" hidden="1" customWidth="1"/>
    <col min="8451" max="8451" width="13.81640625" style="1" customWidth="1"/>
    <col min="8452" max="8452" width="63.7265625" style="1" bestFit="1" customWidth="1"/>
    <col min="8453" max="8453" width="63.7265625" style="1" customWidth="1"/>
    <col min="8454" max="8457" width="17.453125" style="1" customWidth="1"/>
    <col min="8458" max="8463" width="11" style="1" customWidth="1"/>
    <col min="8464" max="8695" width="8.1796875" style="1"/>
    <col min="8696" max="8696" width="5.453125" style="1" customWidth="1"/>
    <col min="8697" max="8697" width="21.453125" style="1" bestFit="1" customWidth="1"/>
    <col min="8698" max="8698" width="16" style="1" customWidth="1"/>
    <col min="8699" max="8699" width="10.453125" style="1" bestFit="1" customWidth="1"/>
    <col min="8700" max="8702" width="12.7265625" style="1" customWidth="1"/>
    <col min="8703" max="8703" width="13.81640625" style="1" customWidth="1"/>
    <col min="8704" max="8704" width="15.26953125" style="1" customWidth="1"/>
    <col min="8705" max="8705" width="13.81640625" style="1" customWidth="1"/>
    <col min="8706" max="8706" width="0" style="1" hidden="1" customWidth="1"/>
    <col min="8707" max="8707" width="13.81640625" style="1" customWidth="1"/>
    <col min="8708" max="8708" width="63.7265625" style="1" bestFit="1" customWidth="1"/>
    <col min="8709" max="8709" width="63.7265625" style="1" customWidth="1"/>
    <col min="8710" max="8713" width="17.453125" style="1" customWidth="1"/>
    <col min="8714" max="8719" width="11" style="1" customWidth="1"/>
    <col min="8720" max="8951" width="8.1796875" style="1"/>
    <col min="8952" max="8952" width="5.453125" style="1" customWidth="1"/>
    <col min="8953" max="8953" width="21.453125" style="1" bestFit="1" customWidth="1"/>
    <col min="8954" max="8954" width="16" style="1" customWidth="1"/>
    <col min="8955" max="8955" width="10.453125" style="1" bestFit="1" customWidth="1"/>
    <col min="8956" max="8958" width="12.7265625" style="1" customWidth="1"/>
    <col min="8959" max="8959" width="13.81640625" style="1" customWidth="1"/>
    <col min="8960" max="8960" width="15.26953125" style="1" customWidth="1"/>
    <col min="8961" max="8961" width="13.81640625" style="1" customWidth="1"/>
    <col min="8962" max="8962" width="0" style="1" hidden="1" customWidth="1"/>
    <col min="8963" max="8963" width="13.81640625" style="1" customWidth="1"/>
    <col min="8964" max="8964" width="63.7265625" style="1" bestFit="1" customWidth="1"/>
    <col min="8965" max="8965" width="63.7265625" style="1" customWidth="1"/>
    <col min="8966" max="8969" width="17.453125" style="1" customWidth="1"/>
    <col min="8970" max="8975" width="11" style="1" customWidth="1"/>
    <col min="8976" max="9207" width="8.1796875" style="1"/>
    <col min="9208" max="9208" width="5.453125" style="1" customWidth="1"/>
    <col min="9209" max="9209" width="21.453125" style="1" bestFit="1" customWidth="1"/>
    <col min="9210" max="9210" width="16" style="1" customWidth="1"/>
    <col min="9211" max="9211" width="10.453125" style="1" bestFit="1" customWidth="1"/>
    <col min="9212" max="9214" width="12.7265625" style="1" customWidth="1"/>
    <col min="9215" max="9215" width="13.81640625" style="1" customWidth="1"/>
    <col min="9216" max="9216" width="15.26953125" style="1" customWidth="1"/>
    <col min="9217" max="9217" width="13.81640625" style="1" customWidth="1"/>
    <col min="9218" max="9218" width="0" style="1" hidden="1" customWidth="1"/>
    <col min="9219" max="9219" width="13.81640625" style="1" customWidth="1"/>
    <col min="9220" max="9220" width="63.7265625" style="1" bestFit="1" customWidth="1"/>
    <col min="9221" max="9221" width="63.7265625" style="1" customWidth="1"/>
    <col min="9222" max="9225" width="17.453125" style="1" customWidth="1"/>
    <col min="9226" max="9231" width="11" style="1" customWidth="1"/>
    <col min="9232" max="9463" width="8.1796875" style="1"/>
    <col min="9464" max="9464" width="5.453125" style="1" customWidth="1"/>
    <col min="9465" max="9465" width="21.453125" style="1" bestFit="1" customWidth="1"/>
    <col min="9466" max="9466" width="16" style="1" customWidth="1"/>
    <col min="9467" max="9467" width="10.453125" style="1" bestFit="1" customWidth="1"/>
    <col min="9468" max="9470" width="12.7265625" style="1" customWidth="1"/>
    <col min="9471" max="9471" width="13.81640625" style="1" customWidth="1"/>
    <col min="9472" max="9472" width="15.26953125" style="1" customWidth="1"/>
    <col min="9473" max="9473" width="13.81640625" style="1" customWidth="1"/>
    <col min="9474" max="9474" width="0" style="1" hidden="1" customWidth="1"/>
    <col min="9475" max="9475" width="13.81640625" style="1" customWidth="1"/>
    <col min="9476" max="9476" width="63.7265625" style="1" bestFit="1" customWidth="1"/>
    <col min="9477" max="9477" width="63.7265625" style="1" customWidth="1"/>
    <col min="9478" max="9481" width="17.453125" style="1" customWidth="1"/>
    <col min="9482" max="9487" width="11" style="1" customWidth="1"/>
    <col min="9488" max="9719" width="8.1796875" style="1"/>
    <col min="9720" max="9720" width="5.453125" style="1" customWidth="1"/>
    <col min="9721" max="9721" width="21.453125" style="1" bestFit="1" customWidth="1"/>
    <col min="9722" max="9722" width="16" style="1" customWidth="1"/>
    <col min="9723" max="9723" width="10.453125" style="1" bestFit="1" customWidth="1"/>
    <col min="9724" max="9726" width="12.7265625" style="1" customWidth="1"/>
    <col min="9727" max="9727" width="13.81640625" style="1" customWidth="1"/>
    <col min="9728" max="9728" width="15.26953125" style="1" customWidth="1"/>
    <col min="9729" max="9729" width="13.81640625" style="1" customWidth="1"/>
    <col min="9730" max="9730" width="0" style="1" hidden="1" customWidth="1"/>
    <col min="9731" max="9731" width="13.81640625" style="1" customWidth="1"/>
    <col min="9732" max="9732" width="63.7265625" style="1" bestFit="1" customWidth="1"/>
    <col min="9733" max="9733" width="63.7265625" style="1" customWidth="1"/>
    <col min="9734" max="9737" width="17.453125" style="1" customWidth="1"/>
    <col min="9738" max="9743" width="11" style="1" customWidth="1"/>
    <col min="9744" max="9975" width="8.1796875" style="1"/>
    <col min="9976" max="9976" width="5.453125" style="1" customWidth="1"/>
    <col min="9977" max="9977" width="21.453125" style="1" bestFit="1" customWidth="1"/>
    <col min="9978" max="9978" width="16" style="1" customWidth="1"/>
    <col min="9979" max="9979" width="10.453125" style="1" bestFit="1" customWidth="1"/>
    <col min="9980" max="9982" width="12.7265625" style="1" customWidth="1"/>
    <col min="9983" max="9983" width="13.81640625" style="1" customWidth="1"/>
    <col min="9984" max="9984" width="15.26953125" style="1" customWidth="1"/>
    <col min="9985" max="9985" width="13.81640625" style="1" customWidth="1"/>
    <col min="9986" max="9986" width="0" style="1" hidden="1" customWidth="1"/>
    <col min="9987" max="9987" width="13.81640625" style="1" customWidth="1"/>
    <col min="9988" max="9988" width="63.7265625" style="1" bestFit="1" customWidth="1"/>
    <col min="9989" max="9989" width="63.7265625" style="1" customWidth="1"/>
    <col min="9990" max="9993" width="17.453125" style="1" customWidth="1"/>
    <col min="9994" max="9999" width="11" style="1" customWidth="1"/>
    <col min="10000" max="10231" width="8.1796875" style="1"/>
    <col min="10232" max="10232" width="5.453125" style="1" customWidth="1"/>
    <col min="10233" max="10233" width="21.453125" style="1" bestFit="1" customWidth="1"/>
    <col min="10234" max="10234" width="16" style="1" customWidth="1"/>
    <col min="10235" max="10235" width="10.453125" style="1" bestFit="1" customWidth="1"/>
    <col min="10236" max="10238" width="12.7265625" style="1" customWidth="1"/>
    <col min="10239" max="10239" width="13.81640625" style="1" customWidth="1"/>
    <col min="10240" max="10240" width="15.26953125" style="1" customWidth="1"/>
    <col min="10241" max="10241" width="13.81640625" style="1" customWidth="1"/>
    <col min="10242" max="10242" width="0" style="1" hidden="1" customWidth="1"/>
    <col min="10243" max="10243" width="13.81640625" style="1" customWidth="1"/>
    <col min="10244" max="10244" width="63.7265625" style="1" bestFit="1" customWidth="1"/>
    <col min="10245" max="10245" width="63.7265625" style="1" customWidth="1"/>
    <col min="10246" max="10249" width="17.453125" style="1" customWidth="1"/>
    <col min="10250" max="10255" width="11" style="1" customWidth="1"/>
    <col min="10256" max="10487" width="8.1796875" style="1"/>
    <col min="10488" max="10488" width="5.453125" style="1" customWidth="1"/>
    <col min="10489" max="10489" width="21.453125" style="1" bestFit="1" customWidth="1"/>
    <col min="10490" max="10490" width="16" style="1" customWidth="1"/>
    <col min="10491" max="10491" width="10.453125" style="1" bestFit="1" customWidth="1"/>
    <col min="10492" max="10494" width="12.7265625" style="1" customWidth="1"/>
    <col min="10495" max="10495" width="13.81640625" style="1" customWidth="1"/>
    <col min="10496" max="10496" width="15.26953125" style="1" customWidth="1"/>
    <col min="10497" max="10497" width="13.81640625" style="1" customWidth="1"/>
    <col min="10498" max="10498" width="0" style="1" hidden="1" customWidth="1"/>
    <col min="10499" max="10499" width="13.81640625" style="1" customWidth="1"/>
    <col min="10500" max="10500" width="63.7265625" style="1" bestFit="1" customWidth="1"/>
    <col min="10501" max="10501" width="63.7265625" style="1" customWidth="1"/>
    <col min="10502" max="10505" width="17.453125" style="1" customWidth="1"/>
    <col min="10506" max="10511" width="11" style="1" customWidth="1"/>
    <col min="10512" max="10743" width="8.1796875" style="1"/>
    <col min="10744" max="10744" width="5.453125" style="1" customWidth="1"/>
    <col min="10745" max="10745" width="21.453125" style="1" bestFit="1" customWidth="1"/>
    <col min="10746" max="10746" width="16" style="1" customWidth="1"/>
    <col min="10747" max="10747" width="10.453125" style="1" bestFit="1" customWidth="1"/>
    <col min="10748" max="10750" width="12.7265625" style="1" customWidth="1"/>
    <col min="10751" max="10751" width="13.81640625" style="1" customWidth="1"/>
    <col min="10752" max="10752" width="15.26953125" style="1" customWidth="1"/>
    <col min="10753" max="10753" width="13.81640625" style="1" customWidth="1"/>
    <col min="10754" max="10754" width="0" style="1" hidden="1" customWidth="1"/>
    <col min="10755" max="10755" width="13.81640625" style="1" customWidth="1"/>
    <col min="10756" max="10756" width="63.7265625" style="1" bestFit="1" customWidth="1"/>
    <col min="10757" max="10757" width="63.7265625" style="1" customWidth="1"/>
    <col min="10758" max="10761" width="17.453125" style="1" customWidth="1"/>
    <col min="10762" max="10767" width="11" style="1" customWidth="1"/>
    <col min="10768" max="10999" width="8.1796875" style="1"/>
    <col min="11000" max="11000" width="5.453125" style="1" customWidth="1"/>
    <col min="11001" max="11001" width="21.453125" style="1" bestFit="1" customWidth="1"/>
    <col min="11002" max="11002" width="16" style="1" customWidth="1"/>
    <col min="11003" max="11003" width="10.453125" style="1" bestFit="1" customWidth="1"/>
    <col min="11004" max="11006" width="12.7265625" style="1" customWidth="1"/>
    <col min="11007" max="11007" width="13.81640625" style="1" customWidth="1"/>
    <col min="11008" max="11008" width="15.26953125" style="1" customWidth="1"/>
    <col min="11009" max="11009" width="13.81640625" style="1" customWidth="1"/>
    <col min="11010" max="11010" width="0" style="1" hidden="1" customWidth="1"/>
    <col min="11011" max="11011" width="13.81640625" style="1" customWidth="1"/>
    <col min="11012" max="11012" width="63.7265625" style="1" bestFit="1" customWidth="1"/>
    <col min="11013" max="11013" width="63.7265625" style="1" customWidth="1"/>
    <col min="11014" max="11017" width="17.453125" style="1" customWidth="1"/>
    <col min="11018" max="11023" width="11" style="1" customWidth="1"/>
    <col min="11024" max="11255" width="8.1796875" style="1"/>
    <col min="11256" max="11256" width="5.453125" style="1" customWidth="1"/>
    <col min="11257" max="11257" width="21.453125" style="1" bestFit="1" customWidth="1"/>
    <col min="11258" max="11258" width="16" style="1" customWidth="1"/>
    <col min="11259" max="11259" width="10.453125" style="1" bestFit="1" customWidth="1"/>
    <col min="11260" max="11262" width="12.7265625" style="1" customWidth="1"/>
    <col min="11263" max="11263" width="13.81640625" style="1" customWidth="1"/>
    <col min="11264" max="11264" width="15.26953125" style="1" customWidth="1"/>
    <col min="11265" max="11265" width="13.81640625" style="1" customWidth="1"/>
    <col min="11266" max="11266" width="0" style="1" hidden="1" customWidth="1"/>
    <col min="11267" max="11267" width="13.81640625" style="1" customWidth="1"/>
    <col min="11268" max="11268" width="63.7265625" style="1" bestFit="1" customWidth="1"/>
    <col min="11269" max="11269" width="63.7265625" style="1" customWidth="1"/>
    <col min="11270" max="11273" width="17.453125" style="1" customWidth="1"/>
    <col min="11274" max="11279" width="11" style="1" customWidth="1"/>
    <col min="11280" max="11511" width="8.1796875" style="1"/>
    <col min="11512" max="11512" width="5.453125" style="1" customWidth="1"/>
    <col min="11513" max="11513" width="21.453125" style="1" bestFit="1" customWidth="1"/>
    <col min="11514" max="11514" width="16" style="1" customWidth="1"/>
    <col min="11515" max="11515" width="10.453125" style="1" bestFit="1" customWidth="1"/>
    <col min="11516" max="11518" width="12.7265625" style="1" customWidth="1"/>
    <col min="11519" max="11519" width="13.81640625" style="1" customWidth="1"/>
    <col min="11520" max="11520" width="15.26953125" style="1" customWidth="1"/>
    <col min="11521" max="11521" width="13.81640625" style="1" customWidth="1"/>
    <col min="11522" max="11522" width="0" style="1" hidden="1" customWidth="1"/>
    <col min="11523" max="11523" width="13.81640625" style="1" customWidth="1"/>
    <col min="11524" max="11524" width="63.7265625" style="1" bestFit="1" customWidth="1"/>
    <col min="11525" max="11525" width="63.7265625" style="1" customWidth="1"/>
    <col min="11526" max="11529" width="17.453125" style="1" customWidth="1"/>
    <col min="11530" max="11535" width="11" style="1" customWidth="1"/>
    <col min="11536" max="11767" width="8.1796875" style="1"/>
    <col min="11768" max="11768" width="5.453125" style="1" customWidth="1"/>
    <col min="11769" max="11769" width="21.453125" style="1" bestFit="1" customWidth="1"/>
    <col min="11770" max="11770" width="16" style="1" customWidth="1"/>
    <col min="11771" max="11771" width="10.453125" style="1" bestFit="1" customWidth="1"/>
    <col min="11772" max="11774" width="12.7265625" style="1" customWidth="1"/>
    <col min="11775" max="11775" width="13.81640625" style="1" customWidth="1"/>
    <col min="11776" max="11776" width="15.26953125" style="1" customWidth="1"/>
    <col min="11777" max="11777" width="13.81640625" style="1" customWidth="1"/>
    <col min="11778" max="11778" width="0" style="1" hidden="1" customWidth="1"/>
    <col min="11779" max="11779" width="13.81640625" style="1" customWidth="1"/>
    <col min="11780" max="11780" width="63.7265625" style="1" bestFit="1" customWidth="1"/>
    <col min="11781" max="11781" width="63.7265625" style="1" customWidth="1"/>
    <col min="11782" max="11785" width="17.453125" style="1" customWidth="1"/>
    <col min="11786" max="11791" width="11" style="1" customWidth="1"/>
    <col min="11792" max="12023" width="8.1796875" style="1"/>
    <col min="12024" max="12024" width="5.453125" style="1" customWidth="1"/>
    <col min="12025" max="12025" width="21.453125" style="1" bestFit="1" customWidth="1"/>
    <col min="12026" max="12026" width="16" style="1" customWidth="1"/>
    <col min="12027" max="12027" width="10.453125" style="1" bestFit="1" customWidth="1"/>
    <col min="12028" max="12030" width="12.7265625" style="1" customWidth="1"/>
    <col min="12031" max="12031" width="13.81640625" style="1" customWidth="1"/>
    <col min="12032" max="12032" width="15.26953125" style="1" customWidth="1"/>
    <col min="12033" max="12033" width="13.81640625" style="1" customWidth="1"/>
    <col min="12034" max="12034" width="0" style="1" hidden="1" customWidth="1"/>
    <col min="12035" max="12035" width="13.81640625" style="1" customWidth="1"/>
    <col min="12036" max="12036" width="63.7265625" style="1" bestFit="1" customWidth="1"/>
    <col min="12037" max="12037" width="63.7265625" style="1" customWidth="1"/>
    <col min="12038" max="12041" width="17.453125" style="1" customWidth="1"/>
    <col min="12042" max="12047" width="11" style="1" customWidth="1"/>
    <col min="12048" max="12279" width="8.1796875" style="1"/>
    <col min="12280" max="12280" width="5.453125" style="1" customWidth="1"/>
    <col min="12281" max="12281" width="21.453125" style="1" bestFit="1" customWidth="1"/>
    <col min="12282" max="12282" width="16" style="1" customWidth="1"/>
    <col min="12283" max="12283" width="10.453125" style="1" bestFit="1" customWidth="1"/>
    <col min="12284" max="12286" width="12.7265625" style="1" customWidth="1"/>
    <col min="12287" max="12287" width="13.81640625" style="1" customWidth="1"/>
    <col min="12288" max="12288" width="15.26953125" style="1" customWidth="1"/>
    <col min="12289" max="12289" width="13.81640625" style="1" customWidth="1"/>
    <col min="12290" max="12290" width="0" style="1" hidden="1" customWidth="1"/>
    <col min="12291" max="12291" width="13.81640625" style="1" customWidth="1"/>
    <col min="12292" max="12292" width="63.7265625" style="1" bestFit="1" customWidth="1"/>
    <col min="12293" max="12293" width="63.7265625" style="1" customWidth="1"/>
    <col min="12294" max="12297" width="17.453125" style="1" customWidth="1"/>
    <col min="12298" max="12303" width="11" style="1" customWidth="1"/>
    <col min="12304" max="12535" width="8.1796875" style="1"/>
    <col min="12536" max="12536" width="5.453125" style="1" customWidth="1"/>
    <col min="12537" max="12537" width="21.453125" style="1" bestFit="1" customWidth="1"/>
    <col min="12538" max="12538" width="16" style="1" customWidth="1"/>
    <col min="12539" max="12539" width="10.453125" style="1" bestFit="1" customWidth="1"/>
    <col min="12540" max="12542" width="12.7265625" style="1" customWidth="1"/>
    <col min="12543" max="12543" width="13.81640625" style="1" customWidth="1"/>
    <col min="12544" max="12544" width="15.26953125" style="1" customWidth="1"/>
    <col min="12545" max="12545" width="13.81640625" style="1" customWidth="1"/>
    <col min="12546" max="12546" width="0" style="1" hidden="1" customWidth="1"/>
    <col min="12547" max="12547" width="13.81640625" style="1" customWidth="1"/>
    <col min="12548" max="12548" width="63.7265625" style="1" bestFit="1" customWidth="1"/>
    <col min="12549" max="12549" width="63.7265625" style="1" customWidth="1"/>
    <col min="12550" max="12553" width="17.453125" style="1" customWidth="1"/>
    <col min="12554" max="12559" width="11" style="1" customWidth="1"/>
    <col min="12560" max="12791" width="8.1796875" style="1"/>
    <col min="12792" max="12792" width="5.453125" style="1" customWidth="1"/>
    <col min="12793" max="12793" width="21.453125" style="1" bestFit="1" customWidth="1"/>
    <col min="12794" max="12794" width="16" style="1" customWidth="1"/>
    <col min="12795" max="12795" width="10.453125" style="1" bestFit="1" customWidth="1"/>
    <col min="12796" max="12798" width="12.7265625" style="1" customWidth="1"/>
    <col min="12799" max="12799" width="13.81640625" style="1" customWidth="1"/>
    <col min="12800" max="12800" width="15.26953125" style="1" customWidth="1"/>
    <col min="12801" max="12801" width="13.81640625" style="1" customWidth="1"/>
    <col min="12802" max="12802" width="0" style="1" hidden="1" customWidth="1"/>
    <col min="12803" max="12803" width="13.81640625" style="1" customWidth="1"/>
    <col min="12804" max="12804" width="63.7265625" style="1" bestFit="1" customWidth="1"/>
    <col min="12805" max="12805" width="63.7265625" style="1" customWidth="1"/>
    <col min="12806" max="12809" width="17.453125" style="1" customWidth="1"/>
    <col min="12810" max="12815" width="11" style="1" customWidth="1"/>
    <col min="12816" max="13047" width="8.1796875" style="1"/>
    <col min="13048" max="13048" width="5.453125" style="1" customWidth="1"/>
    <col min="13049" max="13049" width="21.453125" style="1" bestFit="1" customWidth="1"/>
    <col min="13050" max="13050" width="16" style="1" customWidth="1"/>
    <col min="13051" max="13051" width="10.453125" style="1" bestFit="1" customWidth="1"/>
    <col min="13052" max="13054" width="12.7265625" style="1" customWidth="1"/>
    <col min="13055" max="13055" width="13.81640625" style="1" customWidth="1"/>
    <col min="13056" max="13056" width="15.26953125" style="1" customWidth="1"/>
    <col min="13057" max="13057" width="13.81640625" style="1" customWidth="1"/>
    <col min="13058" max="13058" width="0" style="1" hidden="1" customWidth="1"/>
    <col min="13059" max="13059" width="13.81640625" style="1" customWidth="1"/>
    <col min="13060" max="13060" width="63.7265625" style="1" bestFit="1" customWidth="1"/>
    <col min="13061" max="13061" width="63.7265625" style="1" customWidth="1"/>
    <col min="13062" max="13065" width="17.453125" style="1" customWidth="1"/>
    <col min="13066" max="13071" width="11" style="1" customWidth="1"/>
    <col min="13072" max="13303" width="8.1796875" style="1"/>
    <col min="13304" max="13304" width="5.453125" style="1" customWidth="1"/>
    <col min="13305" max="13305" width="21.453125" style="1" bestFit="1" customWidth="1"/>
    <col min="13306" max="13306" width="16" style="1" customWidth="1"/>
    <col min="13307" max="13307" width="10.453125" style="1" bestFit="1" customWidth="1"/>
    <col min="13308" max="13310" width="12.7265625" style="1" customWidth="1"/>
    <col min="13311" max="13311" width="13.81640625" style="1" customWidth="1"/>
    <col min="13312" max="13312" width="15.26953125" style="1" customWidth="1"/>
    <col min="13313" max="13313" width="13.81640625" style="1" customWidth="1"/>
    <col min="13314" max="13314" width="0" style="1" hidden="1" customWidth="1"/>
    <col min="13315" max="13315" width="13.81640625" style="1" customWidth="1"/>
    <col min="13316" max="13316" width="63.7265625" style="1" bestFit="1" customWidth="1"/>
    <col min="13317" max="13317" width="63.7265625" style="1" customWidth="1"/>
    <col min="13318" max="13321" width="17.453125" style="1" customWidth="1"/>
    <col min="13322" max="13327" width="11" style="1" customWidth="1"/>
    <col min="13328" max="13559" width="8.1796875" style="1"/>
    <col min="13560" max="13560" width="5.453125" style="1" customWidth="1"/>
    <col min="13561" max="13561" width="21.453125" style="1" bestFit="1" customWidth="1"/>
    <col min="13562" max="13562" width="16" style="1" customWidth="1"/>
    <col min="13563" max="13563" width="10.453125" style="1" bestFit="1" customWidth="1"/>
    <col min="13564" max="13566" width="12.7265625" style="1" customWidth="1"/>
    <col min="13567" max="13567" width="13.81640625" style="1" customWidth="1"/>
    <col min="13568" max="13568" width="15.26953125" style="1" customWidth="1"/>
    <col min="13569" max="13569" width="13.81640625" style="1" customWidth="1"/>
    <col min="13570" max="13570" width="0" style="1" hidden="1" customWidth="1"/>
    <col min="13571" max="13571" width="13.81640625" style="1" customWidth="1"/>
    <col min="13572" max="13572" width="63.7265625" style="1" bestFit="1" customWidth="1"/>
    <col min="13573" max="13573" width="63.7265625" style="1" customWidth="1"/>
    <col min="13574" max="13577" width="17.453125" style="1" customWidth="1"/>
    <col min="13578" max="13583" width="11" style="1" customWidth="1"/>
    <col min="13584" max="13815" width="8.1796875" style="1"/>
    <col min="13816" max="13816" width="5.453125" style="1" customWidth="1"/>
    <col min="13817" max="13817" width="21.453125" style="1" bestFit="1" customWidth="1"/>
    <col min="13818" max="13818" width="16" style="1" customWidth="1"/>
    <col min="13819" max="13819" width="10.453125" style="1" bestFit="1" customWidth="1"/>
    <col min="13820" max="13822" width="12.7265625" style="1" customWidth="1"/>
    <col min="13823" max="13823" width="13.81640625" style="1" customWidth="1"/>
    <col min="13824" max="13824" width="15.26953125" style="1" customWidth="1"/>
    <col min="13825" max="13825" width="13.81640625" style="1" customWidth="1"/>
    <col min="13826" max="13826" width="0" style="1" hidden="1" customWidth="1"/>
    <col min="13827" max="13827" width="13.81640625" style="1" customWidth="1"/>
    <col min="13828" max="13828" width="63.7265625" style="1" bestFit="1" customWidth="1"/>
    <col min="13829" max="13829" width="63.7265625" style="1" customWidth="1"/>
    <col min="13830" max="13833" width="17.453125" style="1" customWidth="1"/>
    <col min="13834" max="13839" width="11" style="1" customWidth="1"/>
    <col min="13840" max="14071" width="8.1796875" style="1"/>
    <col min="14072" max="14072" width="5.453125" style="1" customWidth="1"/>
    <col min="14073" max="14073" width="21.453125" style="1" bestFit="1" customWidth="1"/>
    <col min="14074" max="14074" width="16" style="1" customWidth="1"/>
    <col min="14075" max="14075" width="10.453125" style="1" bestFit="1" customWidth="1"/>
    <col min="14076" max="14078" width="12.7265625" style="1" customWidth="1"/>
    <col min="14079" max="14079" width="13.81640625" style="1" customWidth="1"/>
    <col min="14080" max="14080" width="15.26953125" style="1" customWidth="1"/>
    <col min="14081" max="14081" width="13.81640625" style="1" customWidth="1"/>
    <col min="14082" max="14082" width="0" style="1" hidden="1" customWidth="1"/>
    <col min="14083" max="14083" width="13.81640625" style="1" customWidth="1"/>
    <col min="14084" max="14084" width="63.7265625" style="1" bestFit="1" customWidth="1"/>
    <col min="14085" max="14085" width="63.7265625" style="1" customWidth="1"/>
    <col min="14086" max="14089" width="17.453125" style="1" customWidth="1"/>
    <col min="14090" max="14095" width="11" style="1" customWidth="1"/>
    <col min="14096" max="14327" width="8.1796875" style="1"/>
    <col min="14328" max="14328" width="5.453125" style="1" customWidth="1"/>
    <col min="14329" max="14329" width="21.453125" style="1" bestFit="1" customWidth="1"/>
    <col min="14330" max="14330" width="16" style="1" customWidth="1"/>
    <col min="14331" max="14331" width="10.453125" style="1" bestFit="1" customWidth="1"/>
    <col min="14332" max="14334" width="12.7265625" style="1" customWidth="1"/>
    <col min="14335" max="14335" width="13.81640625" style="1" customWidth="1"/>
    <col min="14336" max="14336" width="15.26953125" style="1" customWidth="1"/>
    <col min="14337" max="14337" width="13.81640625" style="1" customWidth="1"/>
    <col min="14338" max="14338" width="0" style="1" hidden="1" customWidth="1"/>
    <col min="14339" max="14339" width="13.81640625" style="1" customWidth="1"/>
    <col min="14340" max="14340" width="63.7265625" style="1" bestFit="1" customWidth="1"/>
    <col min="14341" max="14341" width="63.7265625" style="1" customWidth="1"/>
    <col min="14342" max="14345" width="17.453125" style="1" customWidth="1"/>
    <col min="14346" max="14351" width="11" style="1" customWidth="1"/>
    <col min="14352" max="14583" width="8.1796875" style="1"/>
    <col min="14584" max="14584" width="5.453125" style="1" customWidth="1"/>
    <col min="14585" max="14585" width="21.453125" style="1" bestFit="1" customWidth="1"/>
    <col min="14586" max="14586" width="16" style="1" customWidth="1"/>
    <col min="14587" max="14587" width="10.453125" style="1" bestFit="1" customWidth="1"/>
    <col min="14588" max="14590" width="12.7265625" style="1" customWidth="1"/>
    <col min="14591" max="14591" width="13.81640625" style="1" customWidth="1"/>
    <col min="14592" max="14592" width="15.26953125" style="1" customWidth="1"/>
    <col min="14593" max="14593" width="13.81640625" style="1" customWidth="1"/>
    <col min="14594" max="14594" width="0" style="1" hidden="1" customWidth="1"/>
    <col min="14595" max="14595" width="13.81640625" style="1" customWidth="1"/>
    <col min="14596" max="14596" width="63.7265625" style="1" bestFit="1" customWidth="1"/>
    <col min="14597" max="14597" width="63.7265625" style="1" customWidth="1"/>
    <col min="14598" max="14601" width="17.453125" style="1" customWidth="1"/>
    <col min="14602" max="14607" width="11" style="1" customWidth="1"/>
    <col min="14608" max="14839" width="8.1796875" style="1"/>
    <col min="14840" max="14840" width="5.453125" style="1" customWidth="1"/>
    <col min="14841" max="14841" width="21.453125" style="1" bestFit="1" customWidth="1"/>
    <col min="14842" max="14842" width="16" style="1" customWidth="1"/>
    <col min="14843" max="14843" width="10.453125" style="1" bestFit="1" customWidth="1"/>
    <col min="14844" max="14846" width="12.7265625" style="1" customWidth="1"/>
    <col min="14847" max="14847" width="13.81640625" style="1" customWidth="1"/>
    <col min="14848" max="14848" width="15.26953125" style="1" customWidth="1"/>
    <col min="14849" max="14849" width="13.81640625" style="1" customWidth="1"/>
    <col min="14850" max="14850" width="0" style="1" hidden="1" customWidth="1"/>
    <col min="14851" max="14851" width="13.81640625" style="1" customWidth="1"/>
    <col min="14852" max="14852" width="63.7265625" style="1" bestFit="1" customWidth="1"/>
    <col min="14853" max="14853" width="63.7265625" style="1" customWidth="1"/>
    <col min="14854" max="14857" width="17.453125" style="1" customWidth="1"/>
    <col min="14858" max="14863" width="11" style="1" customWidth="1"/>
    <col min="14864" max="15095" width="8.1796875" style="1"/>
    <col min="15096" max="15096" width="5.453125" style="1" customWidth="1"/>
    <col min="15097" max="15097" width="21.453125" style="1" bestFit="1" customWidth="1"/>
    <col min="15098" max="15098" width="16" style="1" customWidth="1"/>
    <col min="15099" max="15099" width="10.453125" style="1" bestFit="1" customWidth="1"/>
    <col min="15100" max="15102" width="12.7265625" style="1" customWidth="1"/>
    <col min="15103" max="15103" width="13.81640625" style="1" customWidth="1"/>
    <col min="15104" max="15104" width="15.26953125" style="1" customWidth="1"/>
    <col min="15105" max="15105" width="13.81640625" style="1" customWidth="1"/>
    <col min="15106" max="15106" width="0" style="1" hidden="1" customWidth="1"/>
    <col min="15107" max="15107" width="13.81640625" style="1" customWidth="1"/>
    <col min="15108" max="15108" width="63.7265625" style="1" bestFit="1" customWidth="1"/>
    <col min="15109" max="15109" width="63.7265625" style="1" customWidth="1"/>
    <col min="15110" max="15113" width="17.453125" style="1" customWidth="1"/>
    <col min="15114" max="15119" width="11" style="1" customWidth="1"/>
    <col min="15120" max="15351" width="8.1796875" style="1"/>
    <col min="15352" max="15352" width="5.453125" style="1" customWidth="1"/>
    <col min="15353" max="15353" width="21.453125" style="1" bestFit="1" customWidth="1"/>
    <col min="15354" max="15354" width="16" style="1" customWidth="1"/>
    <col min="15355" max="15355" width="10.453125" style="1" bestFit="1" customWidth="1"/>
    <col min="15356" max="15358" width="12.7265625" style="1" customWidth="1"/>
    <col min="15359" max="15359" width="13.81640625" style="1" customWidth="1"/>
    <col min="15360" max="15360" width="15.26953125" style="1" customWidth="1"/>
    <col min="15361" max="15361" width="13.81640625" style="1" customWidth="1"/>
    <col min="15362" max="15362" width="0" style="1" hidden="1" customWidth="1"/>
    <col min="15363" max="15363" width="13.81640625" style="1" customWidth="1"/>
    <col min="15364" max="15364" width="63.7265625" style="1" bestFit="1" customWidth="1"/>
    <col min="15365" max="15365" width="63.7265625" style="1" customWidth="1"/>
    <col min="15366" max="15369" width="17.453125" style="1" customWidth="1"/>
    <col min="15370" max="15375" width="11" style="1" customWidth="1"/>
    <col min="15376" max="15607" width="8.1796875" style="1"/>
    <col min="15608" max="15608" width="5.453125" style="1" customWidth="1"/>
    <col min="15609" max="15609" width="21.453125" style="1" bestFit="1" customWidth="1"/>
    <col min="15610" max="15610" width="16" style="1" customWidth="1"/>
    <col min="15611" max="15611" width="10.453125" style="1" bestFit="1" customWidth="1"/>
    <col min="15612" max="15614" width="12.7265625" style="1" customWidth="1"/>
    <col min="15615" max="15615" width="13.81640625" style="1" customWidth="1"/>
    <col min="15616" max="15616" width="15.26953125" style="1" customWidth="1"/>
    <col min="15617" max="15617" width="13.81640625" style="1" customWidth="1"/>
    <col min="15618" max="15618" width="0" style="1" hidden="1" customWidth="1"/>
    <col min="15619" max="15619" width="13.81640625" style="1" customWidth="1"/>
    <col min="15620" max="15620" width="63.7265625" style="1" bestFit="1" customWidth="1"/>
    <col min="15621" max="15621" width="63.7265625" style="1" customWidth="1"/>
    <col min="15622" max="15625" width="17.453125" style="1" customWidth="1"/>
    <col min="15626" max="15631" width="11" style="1" customWidth="1"/>
    <col min="15632" max="15863" width="8.1796875" style="1"/>
    <col min="15864" max="15864" width="5.453125" style="1" customWidth="1"/>
    <col min="15865" max="15865" width="21.453125" style="1" bestFit="1" customWidth="1"/>
    <col min="15866" max="15866" width="16" style="1" customWidth="1"/>
    <col min="15867" max="15867" width="10.453125" style="1" bestFit="1" customWidth="1"/>
    <col min="15868" max="15870" width="12.7265625" style="1" customWidth="1"/>
    <col min="15871" max="15871" width="13.81640625" style="1" customWidth="1"/>
    <col min="15872" max="15872" width="15.26953125" style="1" customWidth="1"/>
    <col min="15873" max="15873" width="13.81640625" style="1" customWidth="1"/>
    <col min="15874" max="15874" width="0" style="1" hidden="1" customWidth="1"/>
    <col min="15875" max="15875" width="13.81640625" style="1" customWidth="1"/>
    <col min="15876" max="15876" width="63.7265625" style="1" bestFit="1" customWidth="1"/>
    <col min="15877" max="15877" width="63.7265625" style="1" customWidth="1"/>
    <col min="15878" max="15881" width="17.453125" style="1" customWidth="1"/>
    <col min="15882" max="15887" width="11" style="1" customWidth="1"/>
    <col min="15888" max="16119" width="8.1796875" style="1"/>
    <col min="16120" max="16120" width="5.453125" style="1" customWidth="1"/>
    <col min="16121" max="16121" width="21.453125" style="1" bestFit="1" customWidth="1"/>
    <col min="16122" max="16122" width="16" style="1" customWidth="1"/>
    <col min="16123" max="16123" width="10.453125" style="1" bestFit="1" customWidth="1"/>
    <col min="16124" max="16126" width="12.7265625" style="1" customWidth="1"/>
    <col min="16127" max="16127" width="13.81640625" style="1" customWidth="1"/>
    <col min="16128" max="16128" width="15.26953125" style="1" customWidth="1"/>
    <col min="16129" max="16129" width="13.81640625" style="1" customWidth="1"/>
    <col min="16130" max="16130" width="0" style="1" hidden="1" customWidth="1"/>
    <col min="16131" max="16131" width="13.81640625" style="1" customWidth="1"/>
    <col min="16132" max="16132" width="63.7265625" style="1" bestFit="1" customWidth="1"/>
    <col min="16133" max="16133" width="63.7265625" style="1" customWidth="1"/>
    <col min="16134" max="16137" width="17.453125" style="1" customWidth="1"/>
    <col min="16138" max="16143" width="11" style="1" customWidth="1"/>
    <col min="16144" max="16384" width="8.1796875" style="1"/>
  </cols>
  <sheetData>
    <row r="1" spans="1:18" ht="24.65" customHeight="1"/>
    <row r="4" spans="1:18" ht="27" customHeight="1"/>
    <row r="5" spans="1:18" s="3" customFormat="1" ht="32.5" hidden="1" customHeight="1">
      <c r="E5" s="2"/>
      <c r="F5" s="4" t="s">
        <v>2</v>
      </c>
      <c r="G5" s="4"/>
      <c r="H5" s="4" t="s">
        <v>2</v>
      </c>
      <c r="I5" s="4"/>
      <c r="Q5" s="31"/>
      <c r="R5" s="31"/>
    </row>
    <row r="6" spans="1:18" ht="29.25" customHeight="1">
      <c r="A6" s="26" t="s">
        <v>27</v>
      </c>
      <c r="B6" s="5"/>
      <c r="C6" s="5"/>
      <c r="D6" s="6"/>
      <c r="E6" s="6"/>
      <c r="F6" s="5"/>
      <c r="G6" s="5"/>
      <c r="H6" s="5"/>
      <c r="I6" s="5"/>
      <c r="J6" s="5"/>
      <c r="K6" s="17"/>
      <c r="L6" s="55"/>
      <c r="M6" s="55"/>
      <c r="N6" s="56">
        <f ca="1">TODAY()</f>
        <v>46276</v>
      </c>
      <c r="O6" s="60"/>
    </row>
    <row r="7" spans="1:18" ht="25.75" customHeight="1">
      <c r="A7" s="61" t="s">
        <v>14</v>
      </c>
      <c r="B7" s="61"/>
      <c r="C7" s="61"/>
      <c r="D7" s="61"/>
      <c r="E7" s="61"/>
      <c r="F7" s="61"/>
      <c r="G7" s="61"/>
      <c r="H7" s="61"/>
      <c r="I7" s="61"/>
      <c r="J7" s="61"/>
      <c r="K7" s="61"/>
      <c r="L7" s="61"/>
      <c r="M7" s="61"/>
      <c r="N7" s="62"/>
      <c r="O7" s="62"/>
    </row>
    <row r="8" spans="1:18" ht="22.75" customHeight="1">
      <c r="A8" s="52" t="s">
        <v>25</v>
      </c>
      <c r="B8" s="53"/>
      <c r="C8" s="53"/>
      <c r="D8" s="53"/>
      <c r="E8" s="53"/>
      <c r="F8" s="53"/>
      <c r="G8" s="53"/>
      <c r="H8" s="53"/>
      <c r="I8" s="53"/>
      <c r="J8" s="53"/>
      <c r="K8" s="53"/>
      <c r="L8" s="53"/>
      <c r="M8" s="53"/>
      <c r="N8" s="58"/>
      <c r="O8" s="59"/>
    </row>
    <row r="9" spans="1:18" s="7" customFormat="1" ht="64" customHeight="1">
      <c r="A9" s="24" t="s">
        <v>3</v>
      </c>
      <c r="B9" s="24" t="s">
        <v>0</v>
      </c>
      <c r="C9" s="24" t="s">
        <v>1</v>
      </c>
      <c r="D9" s="24" t="s">
        <v>4</v>
      </c>
      <c r="E9" s="25" t="s">
        <v>5</v>
      </c>
      <c r="F9" s="25" t="s">
        <v>6</v>
      </c>
      <c r="G9" s="25" t="s">
        <v>52</v>
      </c>
      <c r="H9" s="25" t="s">
        <v>7</v>
      </c>
      <c r="I9" s="25" t="s">
        <v>53</v>
      </c>
      <c r="J9" s="29" t="s">
        <v>20</v>
      </c>
      <c r="K9" s="24" t="s">
        <v>13</v>
      </c>
      <c r="L9" s="25" t="s">
        <v>16</v>
      </c>
      <c r="M9" s="25" t="s">
        <v>17</v>
      </c>
      <c r="N9" s="25" t="s">
        <v>26</v>
      </c>
      <c r="O9" s="25" t="s">
        <v>23</v>
      </c>
      <c r="Q9" s="32" t="s">
        <v>33</v>
      </c>
      <c r="R9" s="32" t="s">
        <v>40</v>
      </c>
    </row>
    <row r="10" spans="1:18" s="12" customFormat="1" ht="68.5" customHeight="1">
      <c r="A10" s="8">
        <v>1</v>
      </c>
      <c r="B10" s="8" t="s">
        <v>50</v>
      </c>
      <c r="C10" s="8" t="s">
        <v>43</v>
      </c>
      <c r="D10" s="9" t="s">
        <v>8</v>
      </c>
      <c r="E10" s="10" t="s">
        <v>45</v>
      </c>
      <c r="F10" s="11">
        <v>5595</v>
      </c>
      <c r="G10" s="11">
        <v>5875</v>
      </c>
      <c r="H10" s="28">
        <v>4196</v>
      </c>
      <c r="I10" s="28">
        <f>ROUND(H10*G10/F10,0)</f>
        <v>4406</v>
      </c>
      <c r="J10" s="27">
        <v>1000</v>
      </c>
      <c r="K10" s="13" t="s">
        <v>44</v>
      </c>
      <c r="L10" s="9">
        <v>9</v>
      </c>
      <c r="M10" s="9">
        <v>4</v>
      </c>
      <c r="N10" s="9" t="s">
        <v>21</v>
      </c>
      <c r="O10" s="9" t="s">
        <v>38</v>
      </c>
      <c r="Q10" s="38" t="s">
        <v>32</v>
      </c>
      <c r="R10" s="39">
        <f>ROUNDUP(J10*1.2,-1)</f>
        <v>1200</v>
      </c>
    </row>
    <row r="11" spans="1:18" s="12" customFormat="1" ht="68.5" customHeight="1">
      <c r="A11" s="8">
        <v>2</v>
      </c>
      <c r="B11" s="8" t="s">
        <v>46</v>
      </c>
      <c r="C11" s="8" t="s">
        <v>47</v>
      </c>
      <c r="D11" s="9" t="s">
        <v>8</v>
      </c>
      <c r="E11" s="10" t="s">
        <v>9</v>
      </c>
      <c r="F11" s="11">
        <v>17995</v>
      </c>
      <c r="G11" s="11">
        <v>18910</v>
      </c>
      <c r="H11" s="28">
        <v>13496</v>
      </c>
      <c r="I11" s="28">
        <f>ROUND(H11*G11/F11,0)</f>
        <v>14182</v>
      </c>
      <c r="J11" s="27">
        <v>9000</v>
      </c>
      <c r="K11" s="13" t="s">
        <v>48</v>
      </c>
      <c r="L11" s="9">
        <v>9</v>
      </c>
      <c r="M11" s="9">
        <v>8</v>
      </c>
      <c r="N11" s="9" t="s">
        <v>21</v>
      </c>
      <c r="O11" s="9" t="s">
        <v>22</v>
      </c>
      <c r="Q11" s="38">
        <v>44834</v>
      </c>
      <c r="R11" s="39">
        <f>ROUNDUP(J11*1.2,-1)</f>
        <v>10800</v>
      </c>
    </row>
    <row r="12" spans="1:18" s="12" customFormat="1" ht="74.5" customHeight="1">
      <c r="A12" s="8">
        <v>3</v>
      </c>
      <c r="B12" s="8" t="s">
        <v>37</v>
      </c>
      <c r="C12" s="8" t="s">
        <v>41</v>
      </c>
      <c r="D12" s="9" t="s">
        <v>39</v>
      </c>
      <c r="E12" s="10" t="s">
        <v>9</v>
      </c>
      <c r="F12" s="11">
        <v>19995</v>
      </c>
      <c r="G12" s="11">
        <v>21010</v>
      </c>
      <c r="H12" s="28">
        <v>14996</v>
      </c>
      <c r="I12" s="28">
        <f>ROUND(H12*G12/F12,0)</f>
        <v>15757</v>
      </c>
      <c r="J12" s="27">
        <v>9500</v>
      </c>
      <c r="K12" s="13" t="s">
        <v>42</v>
      </c>
      <c r="L12" s="9">
        <v>8</v>
      </c>
      <c r="M12" s="9">
        <v>9</v>
      </c>
      <c r="N12" s="9" t="s">
        <v>21</v>
      </c>
      <c r="O12" s="9" t="s">
        <v>22</v>
      </c>
      <c r="Q12" s="40" t="s">
        <v>49</v>
      </c>
      <c r="R12" s="34"/>
    </row>
    <row r="13" spans="1:18" s="12" customFormat="1" ht="54" customHeight="1">
      <c r="A13" s="19"/>
      <c r="B13" s="19"/>
      <c r="C13" s="19"/>
      <c r="D13" s="20"/>
      <c r="E13" s="21"/>
      <c r="F13" s="22"/>
      <c r="G13" s="22"/>
      <c r="H13" s="22"/>
      <c r="I13" s="22"/>
      <c r="J13" s="18"/>
      <c r="K13" s="23"/>
      <c r="L13" s="7"/>
      <c r="M13" s="7"/>
      <c r="N13" s="7"/>
      <c r="O13" s="7"/>
      <c r="Q13" s="33"/>
      <c r="R13" s="35"/>
    </row>
    <row r="14" spans="1:18" s="12" customFormat="1" ht="25.4" customHeight="1">
      <c r="A14" s="49" t="s">
        <v>15</v>
      </c>
      <c r="B14" s="50"/>
      <c r="C14" s="50"/>
      <c r="D14" s="50"/>
      <c r="E14" s="50"/>
      <c r="F14" s="50"/>
      <c r="G14" s="50"/>
      <c r="H14" s="50"/>
      <c r="I14" s="50"/>
      <c r="J14" s="50"/>
      <c r="K14" s="50"/>
      <c r="L14" s="50"/>
      <c r="M14" s="50"/>
      <c r="N14" s="63"/>
      <c r="O14" s="64"/>
      <c r="Q14" s="33"/>
      <c r="R14" s="36"/>
    </row>
    <row r="15" spans="1:18" s="12" customFormat="1" ht="20.5" customHeight="1">
      <c r="A15" s="52" t="s">
        <v>24</v>
      </c>
      <c r="B15" s="53"/>
      <c r="C15" s="53"/>
      <c r="D15" s="53"/>
      <c r="E15" s="53"/>
      <c r="F15" s="53"/>
      <c r="G15" s="53"/>
      <c r="H15" s="53"/>
      <c r="I15" s="53"/>
      <c r="J15" s="53"/>
      <c r="K15" s="53"/>
      <c r="L15" s="53"/>
      <c r="M15" s="53"/>
      <c r="N15" s="58"/>
      <c r="O15" s="59"/>
      <c r="Q15" s="33"/>
      <c r="R15" s="35"/>
    </row>
    <row r="16" spans="1:18" s="12" customFormat="1" ht="104.5" customHeight="1">
      <c r="A16" s="8">
        <v>1</v>
      </c>
      <c r="B16" s="8" t="s">
        <v>51</v>
      </c>
      <c r="C16" s="8" t="s">
        <v>31</v>
      </c>
      <c r="D16" s="9" t="s">
        <v>18</v>
      </c>
      <c r="E16" s="10" t="s">
        <v>9</v>
      </c>
      <c r="F16" s="11">
        <v>13995</v>
      </c>
      <c r="G16" s="11">
        <v>14695</v>
      </c>
      <c r="H16" s="11">
        <v>10496</v>
      </c>
      <c r="I16" s="11">
        <f>ROUND(H16*G16/F16,0)</f>
        <v>11021</v>
      </c>
      <c r="J16" s="27">
        <v>6000</v>
      </c>
      <c r="K16" s="13" t="s">
        <v>28</v>
      </c>
      <c r="L16" s="9">
        <v>8</v>
      </c>
      <c r="M16" s="9">
        <v>10</v>
      </c>
      <c r="N16" s="9" t="s">
        <v>21</v>
      </c>
      <c r="O16" s="9" t="s">
        <v>22</v>
      </c>
      <c r="Q16" s="38" t="s">
        <v>32</v>
      </c>
      <c r="R16" s="39">
        <f>ROUNDUP(J16*1.2,-1)</f>
        <v>7200</v>
      </c>
    </row>
    <row r="17" spans="1:18" s="12" customFormat="1" ht="69" customHeight="1">
      <c r="A17" s="8">
        <f>A16+1</f>
        <v>2</v>
      </c>
      <c r="B17" s="8" t="s">
        <v>19</v>
      </c>
      <c r="C17" s="8" t="s">
        <v>30</v>
      </c>
      <c r="D17" s="9" t="s">
        <v>18</v>
      </c>
      <c r="E17" s="10" t="s">
        <v>9</v>
      </c>
      <c r="F17" s="11">
        <v>13995</v>
      </c>
      <c r="G17" s="11">
        <v>14695</v>
      </c>
      <c r="H17" s="11">
        <v>10496</v>
      </c>
      <c r="I17" s="11">
        <f>ROUND(H17*G17/F17,0)</f>
        <v>11021</v>
      </c>
      <c r="J17" s="27">
        <v>6000</v>
      </c>
      <c r="K17" s="13" t="s">
        <v>29</v>
      </c>
      <c r="L17" s="9">
        <v>7</v>
      </c>
      <c r="M17" s="9">
        <v>9</v>
      </c>
      <c r="N17" s="9" t="s">
        <v>21</v>
      </c>
      <c r="O17" s="9" t="s">
        <v>22</v>
      </c>
      <c r="Q17" s="38" t="s">
        <v>32</v>
      </c>
      <c r="R17" s="39">
        <f>ROUNDUP(J17*1.2,-1)</f>
        <v>7200</v>
      </c>
    </row>
    <row r="18" spans="1:18" s="12" customFormat="1" ht="58.4" customHeight="1">
      <c r="A18" s="8">
        <f>A17+1</f>
        <v>3</v>
      </c>
      <c r="B18" s="8" t="s">
        <v>35</v>
      </c>
      <c r="C18" s="8" t="s">
        <v>34</v>
      </c>
      <c r="D18" s="9" t="s">
        <v>18</v>
      </c>
      <c r="E18" s="10" t="s">
        <v>9</v>
      </c>
      <c r="F18" s="11">
        <v>13995</v>
      </c>
      <c r="G18" s="11">
        <v>14695</v>
      </c>
      <c r="H18" s="11">
        <v>10496</v>
      </c>
      <c r="I18" s="11">
        <f>ROUND(H18*G18/F18,0)</f>
        <v>11021</v>
      </c>
      <c r="J18" s="27">
        <v>6000</v>
      </c>
      <c r="K18" s="13" t="s">
        <v>36</v>
      </c>
      <c r="L18" s="9">
        <v>8</v>
      </c>
      <c r="M18" s="9">
        <v>10</v>
      </c>
      <c r="N18" s="9" t="s">
        <v>21</v>
      </c>
      <c r="O18" s="9" t="s">
        <v>22</v>
      </c>
      <c r="Q18" s="38" t="s">
        <v>32</v>
      </c>
      <c r="R18" s="39">
        <f>ROUNDUP(J18*1.2,-1)</f>
        <v>7200</v>
      </c>
    </row>
    <row r="19" spans="1:18">
      <c r="B19" s="14" t="s">
        <v>10</v>
      </c>
      <c r="R19" s="37"/>
    </row>
    <row r="20" spans="1:18">
      <c r="B20" s="14" t="s">
        <v>11</v>
      </c>
      <c r="R20" s="37"/>
    </row>
    <row r="21" spans="1:18">
      <c r="K21" s="15"/>
      <c r="R21" s="37"/>
    </row>
    <row r="22" spans="1:18">
      <c r="K22" s="15"/>
      <c r="R22" s="37"/>
    </row>
    <row r="23" spans="1:18" ht="15" hidden="1" customHeight="1">
      <c r="B23" s="1" t="s">
        <v>12</v>
      </c>
      <c r="R23" s="37"/>
    </row>
    <row r="24" spans="1:18">
      <c r="R24" s="37"/>
    </row>
    <row r="25" spans="1:18">
      <c r="J25" s="16"/>
    </row>
    <row r="26" spans="1:18">
      <c r="J26" s="16"/>
    </row>
  </sheetData>
  <sheetProtection selectLockedCells="1" selectUnlockedCells="1"/>
  <mergeCells count="6">
    <mergeCell ref="A15:O15"/>
    <mergeCell ref="L6:M6"/>
    <mergeCell ref="N6:O6"/>
    <mergeCell ref="A7:O7"/>
    <mergeCell ref="A8:O8"/>
    <mergeCell ref="A14:O14"/>
  </mergeCells>
  <phoneticPr fontId="1"/>
  <conditionalFormatting sqref="C10">
    <cfRule type="duplicateValues" dxfId="5" priority="86" stopIfTrue="1"/>
  </conditionalFormatting>
  <conditionalFormatting sqref="C11:C12">
    <cfRule type="duplicateValues" dxfId="4" priority="83" stopIfTrue="1"/>
  </conditionalFormatting>
  <conditionalFormatting sqref="C13">
    <cfRule type="duplicateValues" dxfId="3" priority="7" stopIfTrue="1"/>
  </conditionalFormatting>
  <conditionalFormatting sqref="C16">
    <cfRule type="duplicateValues" dxfId="2" priority="9" stopIfTrue="1"/>
  </conditionalFormatting>
  <conditionalFormatting sqref="C17:C18">
    <cfRule type="duplicateValues" dxfId="1" priority="10" stopIfTrue="1"/>
  </conditionalFormatting>
  <conditionalFormatting sqref="C19:C65534 C1:C6 C9">
    <cfRule type="duplicateValues" dxfId="0" priority="8" stopIfTrue="1"/>
  </conditionalFormatting>
  <pageMargins left="0.75" right="0.15" top="0.25" bottom="0.25" header="0.3" footer="0.3"/>
  <pageSetup scale="4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★List of Used Machines</vt:lpstr>
      <vt:lpstr>with Special prices</vt:lpstr>
      <vt:lpstr>'★List of Used Machines'!Print_Area</vt:lpstr>
      <vt:lpstr>'with Special prices'!Print_Area</vt:lpstr>
    </vt:vector>
  </TitlesOfParts>
  <Company>Mimaki USA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Mimaki Factory Recertified List</dc:title>
  <dc:creator>Shinsuke Ota</dc:creator>
  <cp:lastModifiedBy>Josh Hope</cp:lastModifiedBy>
  <cp:lastPrinted>2024-05-21T13:35:44Z</cp:lastPrinted>
  <dcterms:created xsi:type="dcterms:W3CDTF">2021-02-19T23:39:52Z</dcterms:created>
  <dcterms:modified xsi:type="dcterms:W3CDTF">2026-09-11T18:25:08Z</dcterms:modified>
</cp:coreProperties>
</file>