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9"/>
  <workbookPr defaultThemeVersion="166925"/>
  <mc:AlternateContent xmlns:mc="http://schemas.openxmlformats.org/markup-compatibility/2006">
    <mc:Choice Requires="x15">
      <x15ac:absPath xmlns:x15ac="http://schemas.microsoft.com/office/spreadsheetml/2010/11/ac" url="/Users/mekholl/Desktop/"/>
    </mc:Choice>
  </mc:AlternateContent>
  <xr:revisionPtr revIDLastSave="0" documentId="8_{8F7BD868-837F-9C43-BCDB-42C9D1A9E88F}" xr6:coauthVersionLast="47" xr6:coauthVersionMax="47" xr10:uidLastSave="{00000000-0000-0000-0000-000000000000}"/>
  <bookViews>
    <workbookView xWindow="2460" yWindow="660" windowWidth="34480" windowHeight="20400" xr2:uid="{34782AF1-2B9A-4FEA-90E0-223F822DDBEE}"/>
  </bookViews>
  <sheets>
    <sheet name="★List of Used Machines" sheetId="5" r:id="rId1"/>
    <sheet name="with Special prices" sheetId="8" state="hidden" r:id="rId2"/>
  </sheets>
  <definedNames>
    <definedName name="_xlnm._FilterDatabase" localSheetId="0" hidden="1">'★List of Used Machines'!$A$10:$A$26</definedName>
    <definedName name="_xlnm._FilterDatabase" localSheetId="1" hidden="1">'with Special prices'!$A$9:$WVW$20</definedName>
    <definedName name="holidays">#REF!</definedName>
    <definedName name="_xlnm.Print_Area" localSheetId="0">'★List of Used Machines'!$A$1:$O$47</definedName>
    <definedName name="_xlnm.Print_Area" localSheetId="1">'with Special prices'!$A$1:$U$35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4" i="5" l="1"/>
  <c r="H44" i="5" s="1"/>
  <c r="I45" i="5"/>
  <c r="H45" i="5" s="1"/>
  <c r="I43" i="5"/>
  <c r="H43" i="5" s="1"/>
  <c r="I42" i="5"/>
  <c r="H42" i="5" s="1"/>
  <c r="I41" i="5"/>
  <c r="H41" i="5" s="1"/>
  <c r="I40" i="5"/>
  <c r="H40" i="5" s="1"/>
  <c r="I39" i="5"/>
  <c r="H39" i="5" s="1"/>
  <c r="I37" i="5"/>
  <c r="H37" i="5" s="1"/>
  <c r="I36" i="5"/>
  <c r="H36" i="5" s="1"/>
  <c r="I35" i="5"/>
  <c r="H35" i="5" s="1"/>
  <c r="I34" i="5"/>
  <c r="H34" i="5" s="1"/>
  <c r="I24" i="5"/>
  <c r="H24" i="5" s="1"/>
  <c r="I33" i="5"/>
  <c r="H33" i="5" s="1"/>
  <c r="I38" i="5"/>
  <c r="H38" i="5" s="1"/>
  <c r="I32" i="5"/>
  <c r="H32" i="5" s="1"/>
  <c r="I21" i="5" l="1"/>
  <c r="H21" i="5" s="1"/>
  <c r="I22" i="5"/>
  <c r="H22" i="5" s="1"/>
  <c r="I23" i="5"/>
  <c r="H23" i="5" s="1"/>
  <c r="I16" i="5" l="1"/>
  <c r="H16" i="5" s="1"/>
  <c r="I31" i="5"/>
  <c r="H31" i="5" s="1"/>
  <c r="I30" i="5"/>
  <c r="I20" i="5"/>
  <c r="H20" i="5" s="1"/>
  <c r="I10" i="5"/>
  <c r="I11" i="5"/>
  <c r="I12" i="5"/>
  <c r="I13" i="5"/>
  <c r="I14" i="5"/>
  <c r="I15" i="5"/>
  <c r="I17" i="5"/>
  <c r="I18" i="5"/>
  <c r="I19" i="5"/>
  <c r="H19" i="5" s="1"/>
  <c r="H18" i="5" l="1"/>
  <c r="H17" i="5"/>
  <c r="H30" i="5" l="1"/>
  <c r="H15" i="5"/>
  <c r="H14" i="5"/>
  <c r="H13" i="5"/>
  <c r="H12" i="5"/>
  <c r="H11" i="5"/>
  <c r="H10" i="5"/>
  <c r="I11" i="8" l="1"/>
  <c r="R11" i="8"/>
  <c r="R18" i="8" l="1"/>
  <c r="I18" i="8"/>
  <c r="R17" i="8"/>
  <c r="I17" i="8"/>
  <c r="R16" i="8"/>
  <c r="I16" i="8"/>
  <c r="A17" i="8"/>
  <c r="A18" i="8" s="1"/>
  <c r="I12" i="8"/>
  <c r="R10" i="8"/>
  <c r="I10" i="8"/>
  <c r="N6" i="8"/>
  <c r="N6" i="5" l="1"/>
</calcChain>
</file>

<file path=xl/sharedStrings.xml><?xml version="1.0" encoding="utf-8"?>
<sst xmlns="http://schemas.openxmlformats.org/spreadsheetml/2006/main" count="348" uniqueCount="165">
  <si>
    <t>Item number</t>
  </si>
  <si>
    <t>Serial number</t>
  </si>
  <si>
    <t>↓Input</t>
    <phoneticPr fontId="5"/>
  </si>
  <si>
    <t>#</t>
  </si>
  <si>
    <t>WH</t>
    <phoneticPr fontId="5"/>
  </si>
  <si>
    <t>Warranty</t>
    <phoneticPr fontId="5"/>
  </si>
  <si>
    <t>MSRP
(Regular)</t>
  </si>
  <si>
    <t>Dealer Price (Regular)</t>
  </si>
  <si>
    <t>CORP</t>
  </si>
  <si>
    <t>1 year</t>
    <phoneticPr fontId="5"/>
  </si>
  <si>
    <t>Please note: some of these units will require additional time for inspection prior to shipment.</t>
  </si>
  <si>
    <r>
      <t>Pictures may be found on the Public Drive - P:</t>
    </r>
    <r>
      <rPr>
        <b/>
        <i/>
        <sz val="11"/>
        <color indexed="8"/>
        <rFont val="Calibri"/>
        <family val="2"/>
      </rPr>
      <t>\</t>
    </r>
    <r>
      <rPr>
        <b/>
        <i/>
        <sz val="11"/>
        <color indexed="8"/>
        <rFont val="Meiryo UI"/>
        <family val="3"/>
        <charset val="128"/>
      </rPr>
      <t>Used Machine Database</t>
    </r>
    <r>
      <rPr>
        <b/>
        <i/>
        <sz val="11"/>
        <color indexed="8"/>
        <rFont val="Calibri"/>
        <family val="2"/>
      </rPr>
      <t>\</t>
    </r>
    <r>
      <rPr>
        <b/>
        <i/>
        <sz val="11"/>
        <color indexed="8"/>
        <rFont val="Meiryo UI"/>
        <family val="3"/>
        <charset val="128"/>
      </rPr>
      <t>Current For Sale Machines</t>
    </r>
  </si>
  <si>
    <t>\\storage2.mimakiusa.com\Public\Public\Used Machine Database</t>
  </si>
  <si>
    <t>Comments</t>
  </si>
  <si>
    <r>
      <t xml:space="preserve">Inkjet Printers:  -U refers to a machine that has been installed </t>
    </r>
    <r>
      <rPr>
        <b/>
        <i/>
        <sz val="14"/>
        <color rgb="FFFF0000"/>
        <rFont val="Meiryo UI"/>
        <family val="2"/>
      </rPr>
      <t>with</t>
    </r>
    <r>
      <rPr>
        <b/>
        <sz val="14"/>
        <color rgb="FFFF0000"/>
        <rFont val="Meiryo UI"/>
        <family val="3"/>
        <charset val="128"/>
      </rPr>
      <t xml:space="preserve"> ink fill and then returned or replaced and repaired.</t>
    </r>
    <phoneticPr fontId="1"/>
  </si>
  <si>
    <r>
      <t xml:space="preserve">Inkjet Printers:  -R refers to a machine that has been returned or replaced </t>
    </r>
    <r>
      <rPr>
        <b/>
        <i/>
        <sz val="14"/>
        <color rgb="FFFF0000"/>
        <rFont val="Meiryo UI"/>
        <family val="2"/>
      </rPr>
      <t>without</t>
    </r>
    <r>
      <rPr>
        <b/>
        <sz val="14"/>
        <color rgb="FFFF0000"/>
        <rFont val="Meiryo UI"/>
        <family val="3"/>
        <charset val="128"/>
      </rPr>
      <t xml:space="preserve"> ink fill and repaired.</t>
    </r>
    <phoneticPr fontId="1"/>
  </si>
  <si>
    <t>points
(crate)</t>
  </si>
  <si>
    <t>points
(machine)</t>
  </si>
  <si>
    <t>CORP</t>
    <phoneticPr fontId="1"/>
  </si>
  <si>
    <t>CJV150-130-R</t>
    <phoneticPr fontId="1"/>
  </si>
  <si>
    <t>Special
Dealer Price</t>
    <phoneticPr fontId="5"/>
  </si>
  <si>
    <t>Yes</t>
  </si>
  <si>
    <t>Solvent</t>
  </si>
  <si>
    <t>ink
type</t>
    <phoneticPr fontId="1"/>
  </si>
  <si>
    <t>Cutters:  -R refers to a machine that was unused, returned or replaced and repaired (including machines that have been installed but have never been used)</t>
    <phoneticPr fontId="1"/>
  </si>
  <si>
    <t>Cutters:  -U refers to a machine that has been installed and used, then returned or replaced and repaired.</t>
    <phoneticPr fontId="1"/>
  </si>
  <si>
    <t>accessories/
installation kit</t>
  </si>
  <si>
    <t>Mimaki Factory Recertified List</t>
  </si>
  <si>
    <t>Includes 8 cartridges of SS21 or ES3 and a cartridge of SPC-0294 cleaning cartridge.
Reason for return: The top frame and covers were bent due to transportation damage.
The frame and all damaged covers have been replaced with new parts.
Ink has never been filled.</t>
  </si>
  <si>
    <t>Includes 8 cartridges of SS21 or ES3 and a cartridge of SPC-0294 cleaning cartridge.
Reason for return: It was returned due to damage to the cartridge unit.
The cartridge unit has been replaced with a new one.</t>
    <phoneticPr fontId="1"/>
  </si>
  <si>
    <t>T211B464</t>
    <phoneticPr fontId="1"/>
  </si>
  <si>
    <t>T20AB415</t>
  </si>
  <si>
    <t>more than 90 days</t>
    <phoneticPr fontId="1"/>
  </si>
  <si>
    <t>Period of listing/
Timing of listing</t>
    <phoneticPr fontId="1"/>
  </si>
  <si>
    <t>T214B516</t>
    <phoneticPr fontId="1"/>
  </si>
  <si>
    <t>CJV150-130-N-R</t>
    <phoneticPr fontId="1"/>
  </si>
  <si>
    <t>Machine was returned due to shipping damage, the enitre ink housing was damaged and had to be replaced. The crate was repaired as well. All parts replaced with new and machine is ready to be sold.</t>
    <phoneticPr fontId="1"/>
  </si>
  <si>
    <t>CJV300-160Plus-U</t>
    <phoneticPr fontId="1"/>
  </si>
  <si>
    <t>N/A</t>
    <phoneticPr fontId="1"/>
  </si>
  <si>
    <t>LAO</t>
    <phoneticPr fontId="1"/>
  </si>
  <si>
    <t>Webstore
price</t>
    <phoneticPr fontId="1"/>
  </si>
  <si>
    <t>BZ11B176</t>
    <phoneticPr fontId="1"/>
  </si>
  <si>
    <t xml:space="preserve">Machine returned due to drop out and could not be fixed in the field.                                                                                                                                                                                                                                                                                                                                                                                                     Replaced Print heads, dampers, seals in connetions, washed ink lines, tested ok. No more drop out.  </t>
    <phoneticPr fontId="1"/>
  </si>
  <si>
    <t>CG99B046</t>
    <phoneticPr fontId="1"/>
  </si>
  <si>
    <t>The machine was returned after being repaired by the dealer.
The motor was tested for 5 days and no errors were found.
The machine has many scratches and signs of use.</t>
    <phoneticPr fontId="1"/>
  </si>
  <si>
    <t>3 years</t>
    <phoneticPr fontId="1"/>
  </si>
  <si>
    <t>CJV300-130Plus-U</t>
    <phoneticPr fontId="1"/>
  </si>
  <si>
    <t>BY01B090</t>
    <phoneticPr fontId="1"/>
  </si>
  <si>
    <t>The machine was returned because of a slider error. Two printheads caused a shortage of the slider and COMIO PCBs. Replaced both printheads.</t>
    <phoneticPr fontId="1"/>
  </si>
  <si>
    <t>Since it is in LAO, it is not going to be on our webstore</t>
    <phoneticPr fontId="1"/>
  </si>
  <si>
    <t>CG-130FX-II-Plus-U</t>
  </si>
  <si>
    <t>CJV150-130-R</t>
  </si>
  <si>
    <t>MSRP</t>
    <phoneticPr fontId="1"/>
  </si>
  <si>
    <t>Dealer Price</t>
    <phoneticPr fontId="1"/>
  </si>
  <si>
    <t>N/A - Never Inked Up</t>
  </si>
  <si>
    <t>SS21</t>
  </si>
  <si>
    <t>CG-130AR-R</t>
  </si>
  <si>
    <t>JV330-160-R</t>
  </si>
  <si>
    <t>DP28B493</t>
  </si>
  <si>
    <t>CJV330-160-U</t>
  </si>
  <si>
    <t>TxF150-75-U</t>
  </si>
  <si>
    <t>PHT50</t>
  </si>
  <si>
    <t>SB610</t>
  </si>
  <si>
    <t xml:space="preserve">Printer returned due to Freight Damage.  The Heater was bent back in place. Slight dint at the bottom can be seen. Base IO was replaced due to System Halt b1a: PCB Base IO Error. With slight cosmetic damage to the heater the machine is ready to be sold as is. Cosmetic damage does not affect the print quality or feeding. </t>
  </si>
  <si>
    <t>DQ1BB017</t>
  </si>
  <si>
    <t>DP1CB094</t>
  </si>
  <si>
    <t>JV330-160-U</t>
  </si>
  <si>
    <t>N/A</t>
  </si>
  <si>
    <t>LUS170</t>
  </si>
  <si>
    <t>Printer returned due to "Unresolvable errors". Installed current FCO . Added missing extensions to the stand. Installed new caps &amp; 2 new dampers. Electric &amp; mechanical adjustments done. Replaced 1 clogged waste ink line. Machine printed to standards. No leaks. take up test ran within standards. The Manuals are not included  . Will have to be downloaded from the web site. New Crate. Machine ready to be sold.</t>
  </si>
  <si>
    <t>BS4</t>
  </si>
  <si>
    <t>Machine returned due to the printheads unable to correct the slant. Printheads were removed and reinstalled. Alignments were done and a good print was capable</t>
  </si>
  <si>
    <t>CAT</t>
  </si>
  <si>
    <t>FD36B436</t>
  </si>
  <si>
    <t>FD36B589</t>
  </si>
  <si>
    <t>TXF300-75-R</t>
  </si>
  <si>
    <t>FK43B720</t>
  </si>
  <si>
    <t>Printer was returned due to white ink drop out. The dropout was corrected with new Dampers and updated firmware. Multiple prints ran with no drop out. Screwdriver, tweezers, &amp; allen wrench are missing from the accesory kit. Picture of the accessories below. Ready to be sold as -U</t>
  </si>
  <si>
    <t>Printer was returned due to white ink leaking. Changed Printhead, white dampers, upgraded firmware to 3.0.9. changed cap and wiper. Provided good test print and good print quality and no white ink leak. Machine has some cosmetic damage, see pics. Accessories confirmed. download missing manuals from the website.</t>
  </si>
  <si>
    <t>This machine had freight damage that occurred at CAT.  All damaged covers were replaced. No damage to frame.</t>
  </si>
  <si>
    <t>DQ28B368</t>
  </si>
  <si>
    <t>Printer returned due to Capping issue and a dented Heater. Replaced Heater, aligned the Capping Station, and replaced media change covers due to excessive ink stains.</t>
  </si>
  <si>
    <t>Loaner</t>
  </si>
  <si>
    <t>LOANER</t>
  </si>
  <si>
    <t>DD28K303</t>
  </si>
  <si>
    <t>Printer returned due to freight damage to panels and leg stay.damaged panels and leg stay were replaced . Machine was turned on and no errors. Ready to be sold</t>
  </si>
  <si>
    <t>JV330-130-NS-U</t>
  </si>
  <si>
    <t>EQ24B084</t>
  </si>
  <si>
    <t>DP2BB640</t>
  </si>
  <si>
    <t>JV330-160-NS-R</t>
  </si>
  <si>
    <t>Printer was swapped for a JV330-160. Machine was ink'd up and flushed after receiving a good test print and testing the take up. Machine has cosmetic damage.</t>
  </si>
  <si>
    <t>This unit was used for ISA 2024. machine was flushed properly and reinspected at Crane Atlanta 4/19/2024. Some sratches on top cover of machine.</t>
  </si>
  <si>
    <t>UJV100-160-U</t>
  </si>
  <si>
    <t>BV23E028</t>
  </si>
  <si>
    <t xml:space="preserve">Replaced both printheads and flashed factory parameters to register the correct serial # into the machine. Test print in the pics show serial# bv03e295. Replaced 2 rear ink supply covers capping station. Machine has some scratched and ink stains. </t>
  </si>
  <si>
    <t>Special MSRP Price</t>
  </si>
  <si>
    <t>Special
Dealer Price</t>
    <phoneticPr fontId="6"/>
  </si>
  <si>
    <t>FD32B103</t>
  </si>
  <si>
    <t>FD37B697</t>
  </si>
  <si>
    <t>ATC</t>
  </si>
  <si>
    <t>UCJV330-160-U</t>
  </si>
  <si>
    <t>This printer was ink'd up and flushed after receiving a good test print and succesfuly printing samples.this machine does have some cosmetic damage, please see the pictures. Box 2 of accessories list is unopened and brand new from Japan, with new crate</t>
  </si>
  <si>
    <t>This printer was ink'd up and flushed after receiving a good test print and succesfuly printing samples.this machine does have some cosmetic damage, please see the pictures. Box 2 of accessories list is unopened and brand new from Japan, new crate</t>
  </si>
  <si>
    <t>Dealer rep
SPIFFs</t>
  </si>
  <si>
    <t>TS100-1600-U</t>
  </si>
  <si>
    <t>CV2CE095</t>
  </si>
  <si>
    <t>CAO</t>
  </si>
  <si>
    <t>FM47B702</t>
  </si>
  <si>
    <t>Printer returned due to constant magenta drop out both heads, machine was repaired and washed out. Ready to be sold locally in Toronto Canada as is with no crate. Missing rasterlink box</t>
  </si>
  <si>
    <t>This machine has already been repaired and as of 4/16 currently loaned to a customer called Hart Supply. Needs to be moved out of Tech inventory and Northeast needs to process a loaner agreement, below are pictures for proof at loaner site - Terrence Moore</t>
  </si>
  <si>
    <t>DP1CB203</t>
  </si>
  <si>
    <t xml:space="preserve">Machine was returned due to freight damage. Damaged covers and post heater were replaced. Machine is in an Exhibitus Crate.Accesories are accounted for. Some boxes were unopened </t>
  </si>
  <si>
    <t>EQ28B167</t>
  </si>
  <si>
    <t>Machine was returned due to it being used before and was sold as a new unit. Machine was ink'd up and tested . Received a good test print. Both heads were replaced and both pumps in the ink supply unit were replaced. Filters in ink supply unit were bypassed. new dampers in the ink supply unit as well.</t>
  </si>
  <si>
    <t>CFX-2513-U</t>
  </si>
  <si>
    <t>JV200-160-U</t>
  </si>
  <si>
    <t>Tiger600-1800TS-U</t>
  </si>
  <si>
    <t>GE54B057</t>
  </si>
  <si>
    <t>HW55B014</t>
  </si>
  <si>
    <t>FE3AB071</t>
  </si>
  <si>
    <t>The machine was used at the trade show, it is in good condition, and the crate is also in good condition.</t>
  </si>
  <si>
    <t>Used at trade show -&gt; The machine is in good condition, the accessories and internal parts have been checked. It can be sold as a refurbished unit.</t>
  </si>
  <si>
    <t>Machine used at the trade show. The crate has been inspected. The gray sheet that provides protection is slightly torn but still usable. The wooden frame has a cut in one part, but overall it is in good condition for use.</t>
  </si>
  <si>
    <t>MLSb510</t>
  </si>
  <si>
    <t>TS100-1600-R</t>
  </si>
  <si>
    <t>UCJV330-160-R</t>
  </si>
  <si>
    <t>UJV300DTF-75-R</t>
  </si>
  <si>
    <t>CV48E655</t>
  </si>
  <si>
    <t>HR53B085</t>
  </si>
  <si>
    <t>HR53B086</t>
  </si>
  <si>
    <t>CLA</t>
  </si>
  <si>
    <t>This machine was brought back due to shipping damaged.
The damaged parts were replaced, and a wooden crate was used. The equipment is in good condition</t>
  </si>
  <si>
    <t xml:space="preserve">This machine was brought back due to shipping damaged. The crate was damaged. Replaced complete crate. Turn on printer to ensure no errors. Therefore machine can be sold as new. </t>
  </si>
  <si>
    <t>UJF-7151 Plus-II-U</t>
  </si>
  <si>
    <t>DK3CB849</t>
  </si>
  <si>
    <t>The machine was repaired and the issues were resolved. Printing tests were performed, and the machine was properly cleaned. Many stains could not be removed, however the machine is functioning correctly and the necessary accessories have been inspected.</t>
  </si>
  <si>
    <t>LUS120</t>
  </si>
  <si>
    <t>CJV200-130-R</t>
  </si>
  <si>
    <t>GQ52B057</t>
  </si>
  <si>
    <t>LA-160W-R</t>
  </si>
  <si>
    <t>W160B1045</t>
  </si>
  <si>
    <t>CV4BE784</t>
  </si>
  <si>
    <t>CV48E660</t>
  </si>
  <si>
    <t>FK44B867</t>
  </si>
  <si>
    <t>UCJV330-130-R</t>
  </si>
  <si>
    <t>FL44B058</t>
  </si>
  <si>
    <t>FM56B313</t>
  </si>
  <si>
    <t>UCJV330-160-RC</t>
  </si>
  <si>
    <t>FM4AB952</t>
  </si>
  <si>
    <t>HR54B114</t>
  </si>
  <si>
    <t>LAO</t>
  </si>
  <si>
    <t>UCJV300-160-RC</t>
  </si>
  <si>
    <t>AV56B435</t>
  </si>
  <si>
    <t>FM56B311</t>
  </si>
  <si>
    <t>MSRP</t>
  </si>
  <si>
    <t>The machine parts have been replaced, the box was repaired using new cardboard, the accessories have been checked, and the equipment is ready to be sold.
Leg stay L -&gt; There are some scratches; however, they do not affect the machine’s operation.</t>
  </si>
  <si>
    <t>The damaged parts were replaced. The crate from another machine was used to avoid losses since the equipment appears to be new. The FCO USN‑202511‑198‑NA was completed.
The accessory list was checked, and the machine’s box was labeled with the serial number of the equipment being used.
The Styrofoam is slightly damaged.</t>
  </si>
  <si>
    <t xml:space="preserve"> Machine was returned due to suspected freight damage. Replaced 1 ink tank. Replaced filter bracket. Updated FW to 5.0. all accessories checked. No errors. Replaced crate with an Exhibitus crate</t>
  </si>
  <si>
    <t>The damaged parts were replaced, and the accessories were checked. There is a scratch on the left side of the machine that does not affect its operation. A new crate was used. The equipment is ready to be sold.</t>
  </si>
  <si>
    <t>Machine was returned due to shipping liquid still in the machine. Lines were cleaned and dampers replaced. Machine was turned on to test for errors and none were found. The machine was never inked up. Ready to be sold as - R</t>
  </si>
  <si>
    <t xml:space="preserve">The machine arrived with a damaged crate, and the accessory boxes were also wet. The parts were removed from the box and dried. The equipment was not exposed to water, making it possible to repair it using only a new crate.
Checked Rust in the LM Guide -&gt; OK </t>
  </si>
  <si>
    <t>No comments added to the service report</t>
  </si>
  <si>
    <t>The Machine was repaired. A clamp lever was replaced with a new one, and some missing accessories were reinstalled in acessorie box.
The equipment has a small scratch on the back of the electrical box, however, this does not affect its operation and is only visible when viewed from the side.
The accessories box has some tape marks and is slightly dented. No internal items are damaged.</t>
  </si>
  <si>
    <t>The damaged parts were replaced, the equipment was placed in a new crate, and all accessories were checked. The machine is in good condition to be sold.</t>
  </si>
  <si>
    <t>The machine arrived with a damaged crate, and the accessory boxes were also wet. The parts were removed from the box and dried. The equipment was not exposed to water, making it possible to repair it using only a new crate.
Checked Rust in the LM Guide -&gt; OK 
The accessories were rechecked; no rust was found. Another box was used because the original one could not be reused. (MACHINE GOOD CONDITION)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</si>
</sst>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164" formatCode="\$#,##0_);[Red]\(\$#,##0\)"/>
    <numFmt numFmtId="165" formatCode="[$-409]mmm\-yy;@"/>
    <numFmt numFmtId="166" formatCode="[$-F800]dddd\,\ mmmm\ dd\,\ yyyy"/>
  </numFmts>
  <fonts count="19">
    <font>
      <sz val="11"/>
      <color theme="1"/>
      <name val="Calibri"/>
      <family val="2"/>
      <scheme val="minor"/>
    </font>
    <font>
      <sz val="6"/>
      <name val="Calibri"/>
      <family val="3"/>
      <charset val="128"/>
      <scheme val="minor"/>
    </font>
    <font>
      <sz val="11"/>
      <color theme="1"/>
      <name val="Calibri"/>
      <family val="2"/>
      <scheme val="minor"/>
    </font>
    <font>
      <sz val="11"/>
      <color theme="1"/>
      <name val="Calibri"/>
      <family val="3"/>
      <charset val="128"/>
      <scheme val="minor"/>
    </font>
    <font>
      <sz val="11"/>
      <color theme="1"/>
      <name val="Meiryo UI"/>
      <family val="3"/>
      <charset val="128"/>
    </font>
    <font>
      <sz val="6"/>
      <name val="ＭＳ Ｐゴシック"/>
      <family val="3"/>
      <charset val="128"/>
    </font>
    <font>
      <b/>
      <sz val="22"/>
      <color theme="1"/>
      <name val="Meiryo UI"/>
      <family val="3"/>
      <charset val="128"/>
    </font>
    <font>
      <b/>
      <sz val="11"/>
      <color theme="1"/>
      <name val="Meiryo UI"/>
      <family val="3"/>
      <charset val="128"/>
    </font>
    <font>
      <sz val="12"/>
      <color theme="1"/>
      <name val="Meiryo UI"/>
      <family val="3"/>
      <charset val="128"/>
    </font>
    <font>
      <b/>
      <sz val="12"/>
      <color theme="1"/>
      <name val="Meiryo UI"/>
      <family val="3"/>
      <charset val="128"/>
    </font>
    <font>
      <b/>
      <i/>
      <sz val="11"/>
      <color theme="1"/>
      <name val="Meiryo UI"/>
      <family val="3"/>
      <charset val="128"/>
    </font>
    <font>
      <b/>
      <i/>
      <sz val="11"/>
      <color indexed="8"/>
      <name val="Calibri"/>
      <family val="2"/>
    </font>
    <font>
      <b/>
      <i/>
      <sz val="11"/>
      <color indexed="8"/>
      <name val="Meiryo UI"/>
      <family val="3"/>
      <charset val="128"/>
    </font>
    <font>
      <b/>
      <sz val="12"/>
      <color theme="1"/>
      <name val="Meiryo UI"/>
      <family val="2"/>
    </font>
    <font>
      <b/>
      <sz val="14"/>
      <color rgb="FFFF0000"/>
      <name val="Meiryo UI"/>
      <family val="3"/>
      <charset val="128"/>
    </font>
    <font>
      <b/>
      <i/>
      <sz val="14"/>
      <color rgb="FFFF0000"/>
      <name val="Meiryo UI"/>
      <family val="2"/>
    </font>
    <font>
      <b/>
      <sz val="12"/>
      <color rgb="FFFF0000"/>
      <name val="Meiryo UI"/>
      <family val="3"/>
      <charset val="128"/>
    </font>
    <font>
      <sz val="12"/>
      <name val="Meiryo UI"/>
      <family val="3"/>
      <charset val="128"/>
    </font>
    <font>
      <b/>
      <sz val="12"/>
      <color rgb="FFFF0000"/>
      <name val="Meiryo UI"/>
      <family val="2"/>
    </font>
  </fonts>
  <fills count="6">
    <fill>
      <patternFill patternType="none"/>
    </fill>
    <fill>
      <patternFill patternType="gray125"/>
    </fill>
    <fill>
      <patternFill patternType="solid">
        <fgColor rgb="FFFFFF00"/>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rgb="FFFFC0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rgb="FFFF0000"/>
      </left>
      <right style="thin">
        <color indexed="64"/>
      </right>
      <top style="thin">
        <color indexed="64"/>
      </top>
      <bottom style="thin">
        <color indexed="64"/>
      </bottom>
      <diagonal/>
    </border>
  </borders>
  <cellStyleXfs count="4">
    <xf numFmtId="0" fontId="0" fillId="0" borderId="0"/>
    <xf numFmtId="0" fontId="3" fillId="0" borderId="0"/>
    <xf numFmtId="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89">
    <xf numFmtId="0" fontId="0" fillId="0" borderId="0" xfId="0"/>
    <xf numFmtId="0" fontId="4" fillId="0" borderId="0" xfId="1" applyFont="1" applyAlignment="1">
      <alignment vertical="center"/>
    </xf>
    <xf numFmtId="0" fontId="4" fillId="0" borderId="0" xfId="1" applyFont="1" applyAlignment="1">
      <alignment horizontal="center" vertical="center"/>
    </xf>
    <xf numFmtId="0" fontId="4" fillId="0" borderId="0" xfId="1" applyFont="1" applyAlignment="1">
      <alignment horizontal="center" vertical="center" wrapText="1"/>
    </xf>
    <xf numFmtId="0" fontId="4" fillId="2" borderId="0" xfId="1" applyFont="1" applyFill="1" applyAlignment="1">
      <alignment horizontal="center" vertical="center" wrapText="1"/>
    </xf>
    <xf numFmtId="0" fontId="6" fillId="0" borderId="3" xfId="1" applyFont="1" applyBorder="1" applyAlignment="1">
      <alignment vertical="center" wrapText="1"/>
    </xf>
    <xf numFmtId="0" fontId="6" fillId="0" borderId="3" xfId="1" applyFont="1" applyBorder="1" applyAlignment="1">
      <alignment horizontal="center" vertical="center" wrapText="1"/>
    </xf>
    <xf numFmtId="0" fontId="8" fillId="0" borderId="0" xfId="1" applyFont="1" applyAlignment="1">
      <alignment horizontal="center" vertical="center"/>
    </xf>
    <xf numFmtId="0" fontId="8" fillId="0" borderId="1" xfId="1" applyFont="1" applyBorder="1" applyAlignment="1">
      <alignment vertical="center"/>
    </xf>
    <xf numFmtId="0" fontId="8" fillId="0" borderId="1" xfId="1" applyFont="1" applyBorder="1" applyAlignment="1">
      <alignment horizontal="center" vertical="center"/>
    </xf>
    <xf numFmtId="165" fontId="8" fillId="0" borderId="1" xfId="1" applyNumberFormat="1" applyFont="1" applyBorder="1" applyAlignment="1">
      <alignment horizontal="center" vertical="center"/>
    </xf>
    <xf numFmtId="164" fontId="8" fillId="0" borderId="1" xfId="1" applyNumberFormat="1" applyFont="1" applyBorder="1" applyAlignment="1">
      <alignment horizontal="right" vertical="center"/>
    </xf>
    <xf numFmtId="0" fontId="8" fillId="0" borderId="0" xfId="1" applyFont="1" applyAlignment="1">
      <alignment vertical="center"/>
    </xf>
    <xf numFmtId="164" fontId="8" fillId="0" borderId="1" xfId="1" applyNumberFormat="1" applyFont="1" applyBorder="1" applyAlignment="1">
      <alignment vertical="center" wrapText="1"/>
    </xf>
    <xf numFmtId="0" fontId="10" fillId="0" borderId="0" xfId="1" applyFont="1" applyAlignment="1">
      <alignment vertical="center"/>
    </xf>
    <xf numFmtId="166" fontId="4" fillId="0" borderId="0" xfId="1" applyNumberFormat="1" applyFont="1" applyAlignment="1">
      <alignment vertical="center"/>
    </xf>
    <xf numFmtId="164" fontId="4" fillId="0" borderId="0" xfId="1" applyNumberFormat="1" applyFont="1" applyAlignment="1">
      <alignment vertical="center"/>
    </xf>
    <xf numFmtId="14" fontId="7" fillId="0" borderId="3" xfId="1" applyNumberFormat="1" applyFont="1" applyBorder="1" applyAlignment="1">
      <alignment horizontal="right" vertical="center" wrapText="1"/>
    </xf>
    <xf numFmtId="164" fontId="9" fillId="0" borderId="4" xfId="1" applyNumberFormat="1" applyFont="1" applyBorder="1" applyAlignment="1">
      <alignment horizontal="right" vertical="center"/>
    </xf>
    <xf numFmtId="0" fontId="8" fillId="0" borderId="4" xfId="1" applyFont="1" applyBorder="1" applyAlignment="1">
      <alignment vertical="center"/>
    </xf>
    <xf numFmtId="0" fontId="8" fillId="0" borderId="4" xfId="1" applyFont="1" applyBorder="1" applyAlignment="1">
      <alignment horizontal="center" vertical="center"/>
    </xf>
    <xf numFmtId="165" fontId="8" fillId="0" borderId="4" xfId="1" applyNumberFormat="1" applyFont="1" applyBorder="1" applyAlignment="1">
      <alignment horizontal="center" vertical="center"/>
    </xf>
    <xf numFmtId="164" fontId="8" fillId="0" borderId="4" xfId="1" applyNumberFormat="1" applyFont="1" applyBorder="1" applyAlignment="1">
      <alignment horizontal="right" vertical="center"/>
    </xf>
    <xf numFmtId="164" fontId="8" fillId="0" borderId="4" xfId="1" applyNumberFormat="1" applyFont="1" applyBorder="1" applyAlignment="1">
      <alignment vertical="center"/>
    </xf>
    <xf numFmtId="0" fontId="13" fillId="3" borderId="1" xfId="1" applyFont="1" applyFill="1" applyBorder="1" applyAlignment="1">
      <alignment horizontal="center" vertical="center"/>
    </xf>
    <xf numFmtId="0" fontId="13" fillId="3" borderId="1" xfId="1" applyFont="1" applyFill="1" applyBorder="1" applyAlignment="1">
      <alignment horizontal="center" vertical="center" wrapText="1"/>
    </xf>
    <xf numFmtId="0" fontId="6" fillId="0" borderId="2" xfId="1" applyFont="1" applyBorder="1" applyAlignment="1" applyProtection="1">
      <alignment vertical="center"/>
      <protection locked="0"/>
    </xf>
    <xf numFmtId="164" fontId="16" fillId="4" borderId="1" xfId="1" applyNumberFormat="1" applyFont="1" applyFill="1" applyBorder="1" applyAlignment="1">
      <alignment horizontal="right" vertical="center"/>
    </xf>
    <xf numFmtId="164" fontId="17" fillId="0" borderId="1" xfId="1" applyNumberFormat="1" applyFont="1" applyBorder="1" applyAlignment="1">
      <alignment horizontal="right" vertical="center"/>
    </xf>
    <xf numFmtId="0" fontId="18" fillId="4" borderId="1" xfId="1" applyFont="1" applyFill="1" applyBorder="1" applyAlignment="1">
      <alignment horizontal="center" vertical="center" wrapText="1"/>
    </xf>
    <xf numFmtId="14" fontId="4" fillId="0" borderId="0" xfId="1" applyNumberFormat="1" applyFont="1" applyAlignment="1">
      <alignment horizontal="center" vertical="center"/>
    </xf>
    <xf numFmtId="14" fontId="4" fillId="0" borderId="0" xfId="1" applyNumberFormat="1" applyFont="1" applyAlignment="1">
      <alignment horizontal="center" vertical="center" wrapText="1"/>
    </xf>
    <xf numFmtId="14" fontId="13" fillId="3" borderId="1" xfId="1" applyNumberFormat="1" applyFont="1" applyFill="1" applyBorder="1" applyAlignment="1">
      <alignment horizontal="center" vertical="center" wrapText="1"/>
    </xf>
    <xf numFmtId="14" fontId="8" fillId="0" borderId="0" xfId="1" applyNumberFormat="1" applyFont="1" applyAlignment="1">
      <alignment horizontal="center" vertical="center"/>
    </xf>
    <xf numFmtId="6" fontId="8" fillId="0" borderId="1" xfId="2" applyNumberFormat="1" applyFont="1" applyBorder="1" applyAlignment="1">
      <alignment horizontal="center" vertical="center"/>
    </xf>
    <xf numFmtId="6" fontId="8" fillId="0" borderId="0" xfId="2" applyNumberFormat="1" applyFont="1" applyAlignment="1">
      <alignment horizontal="center" vertical="center"/>
    </xf>
    <xf numFmtId="6" fontId="8" fillId="0" borderId="0" xfId="2" applyNumberFormat="1" applyFont="1" applyFill="1" applyBorder="1" applyAlignment="1">
      <alignment horizontal="center" vertical="center"/>
    </xf>
    <xf numFmtId="6" fontId="4" fillId="0" borderId="0" xfId="2" applyNumberFormat="1" applyFont="1" applyAlignment="1">
      <alignment horizontal="center" vertical="center"/>
    </xf>
    <xf numFmtId="14" fontId="8" fillId="2" borderId="1" xfId="1" applyNumberFormat="1" applyFont="1" applyFill="1" applyBorder="1" applyAlignment="1">
      <alignment horizontal="center" vertical="center"/>
    </xf>
    <xf numFmtId="6" fontId="8" fillId="2" borderId="1" xfId="2" applyNumberFormat="1" applyFont="1" applyFill="1" applyBorder="1" applyAlignment="1">
      <alignment horizontal="center" vertical="center"/>
    </xf>
    <xf numFmtId="14" fontId="8" fillId="0" borderId="1" xfId="1" applyNumberFormat="1" applyFont="1" applyBorder="1" applyAlignment="1">
      <alignment horizontal="center" vertical="center" wrapText="1"/>
    </xf>
    <xf numFmtId="0" fontId="8" fillId="0" borderId="1" xfId="1" applyFont="1" applyBorder="1" applyAlignment="1">
      <alignment horizontal="center" vertical="center" wrapText="1"/>
    </xf>
    <xf numFmtId="0" fontId="18" fillId="4" borderId="2" xfId="1" applyFont="1" applyFill="1" applyBorder="1" applyAlignment="1">
      <alignment horizontal="center" vertical="center" wrapText="1"/>
    </xf>
    <xf numFmtId="164" fontId="16" fillId="4" borderId="2" xfId="1" applyNumberFormat="1" applyFont="1" applyFill="1" applyBorder="1" applyAlignment="1">
      <alignment horizontal="right" vertical="center"/>
    </xf>
    <xf numFmtId="0" fontId="13" fillId="3" borderId="5" xfId="1" applyFont="1" applyFill="1" applyBorder="1" applyAlignment="1">
      <alignment horizontal="center" vertical="center"/>
    </xf>
    <xf numFmtId="164" fontId="8" fillId="0" borderId="5" xfId="1" applyNumberFormat="1" applyFont="1" applyBorder="1" applyAlignment="1">
      <alignment vertical="center" wrapText="1"/>
    </xf>
    <xf numFmtId="164" fontId="16" fillId="4" borderId="12" xfId="1" applyNumberFormat="1" applyFont="1" applyFill="1" applyBorder="1" applyAlignment="1">
      <alignment horizontal="right" vertical="center"/>
    </xf>
    <xf numFmtId="0" fontId="18" fillId="2" borderId="1" xfId="1" applyFont="1" applyFill="1" applyBorder="1" applyAlignment="1">
      <alignment horizontal="center" vertical="center" wrapText="1"/>
    </xf>
    <xf numFmtId="164" fontId="8" fillId="0" borderId="5" xfId="1" applyNumberFormat="1" applyFont="1" applyBorder="1" applyAlignment="1">
      <alignment horizontal="left" vertical="center" wrapText="1"/>
    </xf>
    <xf numFmtId="6" fontId="6" fillId="0" borderId="3" xfId="2" applyNumberFormat="1" applyFont="1" applyBorder="1" applyAlignment="1">
      <alignment horizontal="center" vertical="center" wrapText="1"/>
    </xf>
    <xf numFmtId="6" fontId="13" fillId="2" borderId="1" xfId="2" applyNumberFormat="1" applyFont="1" applyFill="1" applyBorder="1" applyAlignment="1">
      <alignment horizontal="center" vertical="center" wrapText="1"/>
    </xf>
    <xf numFmtId="6" fontId="8" fillId="0" borderId="4" xfId="2" applyNumberFormat="1" applyFont="1" applyBorder="1" applyAlignment="1">
      <alignment horizontal="center" vertical="center"/>
    </xf>
    <xf numFmtId="6" fontId="8" fillId="0" borderId="1" xfId="2" applyNumberFormat="1" applyFont="1" applyFill="1" applyBorder="1" applyAlignment="1">
      <alignment horizontal="center" vertical="center"/>
    </xf>
    <xf numFmtId="0" fontId="8" fillId="5" borderId="1" xfId="1" applyFont="1" applyFill="1" applyBorder="1" applyAlignment="1">
      <alignment horizontal="center" vertical="center"/>
    </xf>
    <xf numFmtId="0" fontId="8" fillId="5" borderId="1" xfId="1" applyFont="1" applyFill="1" applyBorder="1" applyAlignment="1">
      <alignment vertical="center"/>
    </xf>
    <xf numFmtId="165" fontId="8" fillId="5" borderId="1" xfId="1" applyNumberFormat="1" applyFont="1" applyFill="1" applyBorder="1" applyAlignment="1">
      <alignment horizontal="center" vertical="center"/>
    </xf>
    <xf numFmtId="6" fontId="8" fillId="5" borderId="1" xfId="2" applyNumberFormat="1" applyFont="1" applyFill="1" applyBorder="1" applyAlignment="1">
      <alignment horizontal="center" vertical="center"/>
    </xf>
    <xf numFmtId="164" fontId="8" fillId="5" borderId="1" xfId="1" applyNumberFormat="1" applyFont="1" applyFill="1" applyBorder="1" applyAlignment="1">
      <alignment horizontal="right" vertical="center"/>
    </xf>
    <xf numFmtId="164" fontId="16" fillId="5" borderId="1" xfId="1" applyNumberFormat="1" applyFont="1" applyFill="1" applyBorder="1" applyAlignment="1">
      <alignment horizontal="right" vertical="center"/>
    </xf>
    <xf numFmtId="164" fontId="16" fillId="5" borderId="2" xfId="1" applyNumberFormat="1" applyFont="1" applyFill="1" applyBorder="1" applyAlignment="1">
      <alignment horizontal="right" vertical="center"/>
    </xf>
    <xf numFmtId="164" fontId="16" fillId="5" borderId="12" xfId="1" applyNumberFormat="1" applyFont="1" applyFill="1" applyBorder="1" applyAlignment="1">
      <alignment horizontal="right" vertical="center"/>
    </xf>
    <xf numFmtId="164" fontId="8" fillId="5" borderId="5" xfId="1" applyNumberFormat="1" applyFont="1" applyFill="1" applyBorder="1" applyAlignment="1">
      <alignment vertical="center" wrapText="1"/>
    </xf>
    <xf numFmtId="164" fontId="8" fillId="5" borderId="1" xfId="1" applyNumberFormat="1" applyFont="1" applyFill="1" applyBorder="1" applyAlignment="1">
      <alignment vertical="center" wrapText="1"/>
    </xf>
    <xf numFmtId="0" fontId="8" fillId="5" borderId="1" xfId="1" applyFont="1" applyFill="1" applyBorder="1" applyAlignment="1">
      <alignment horizontal="center" vertical="center" wrapText="1"/>
    </xf>
    <xf numFmtId="0" fontId="8" fillId="2" borderId="1" xfId="1" applyFont="1" applyFill="1" applyBorder="1" applyAlignment="1">
      <alignment vertical="center"/>
    </xf>
    <xf numFmtId="0" fontId="8" fillId="2" borderId="1" xfId="1" applyFont="1" applyFill="1" applyBorder="1" applyAlignment="1">
      <alignment horizontal="center" vertical="center"/>
    </xf>
    <xf numFmtId="165" fontId="8" fillId="2" borderId="1" xfId="1" applyNumberFormat="1" applyFont="1" applyFill="1" applyBorder="1" applyAlignment="1">
      <alignment horizontal="center" vertical="center"/>
    </xf>
    <xf numFmtId="164" fontId="8" fillId="2" borderId="1" xfId="1" applyNumberFormat="1" applyFont="1" applyFill="1" applyBorder="1" applyAlignment="1">
      <alignment horizontal="right" vertical="center"/>
    </xf>
    <xf numFmtId="164" fontId="8" fillId="2" borderId="5" xfId="1" applyNumberFormat="1" applyFont="1" applyFill="1" applyBorder="1" applyAlignment="1">
      <alignment vertical="center" wrapText="1"/>
    </xf>
    <xf numFmtId="0" fontId="8" fillId="2" borderId="1" xfId="1" applyFont="1" applyFill="1" applyBorder="1" applyAlignment="1">
      <alignment horizontal="center" vertical="center" wrapText="1"/>
    </xf>
    <xf numFmtId="164" fontId="8" fillId="2" borderId="1" xfId="1" applyNumberFormat="1" applyFont="1" applyFill="1" applyBorder="1" applyAlignment="1">
      <alignment horizontal="left" vertical="top" wrapText="1"/>
    </xf>
    <xf numFmtId="164" fontId="8" fillId="0" borderId="1" xfId="1" applyNumberFormat="1" applyFont="1" applyBorder="1" applyAlignment="1">
      <alignment horizontal="left" vertical="top" wrapText="1"/>
    </xf>
    <xf numFmtId="0" fontId="14" fillId="0" borderId="9" xfId="1" applyFont="1" applyBorder="1" applyAlignment="1">
      <alignment horizontal="left" vertical="center"/>
    </xf>
    <xf numFmtId="0" fontId="14" fillId="0" borderId="4" xfId="1" applyFont="1" applyBorder="1" applyAlignment="1">
      <alignment horizontal="left" vertical="center"/>
    </xf>
    <xf numFmtId="0" fontId="14" fillId="0" borderId="10" xfId="1" applyFont="1" applyBorder="1" applyAlignment="1">
      <alignment horizontal="left" vertical="center"/>
    </xf>
    <xf numFmtId="0" fontId="14" fillId="0" borderId="6" xfId="1" applyFont="1" applyBorder="1" applyAlignment="1">
      <alignment horizontal="left" vertical="center"/>
    </xf>
    <xf numFmtId="0" fontId="14" fillId="0" borderId="7" xfId="1" applyFont="1" applyBorder="1" applyAlignment="1">
      <alignment horizontal="left" vertical="center"/>
    </xf>
    <xf numFmtId="0" fontId="14" fillId="0" borderId="0" xfId="1" applyFont="1" applyAlignment="1">
      <alignment horizontal="left" vertical="center"/>
    </xf>
    <xf numFmtId="0" fontId="14" fillId="0" borderId="8" xfId="1" applyFont="1" applyBorder="1" applyAlignment="1">
      <alignment horizontal="left" vertical="center"/>
    </xf>
    <xf numFmtId="14" fontId="9" fillId="0" borderId="3" xfId="1" applyNumberFormat="1" applyFont="1" applyBorder="1" applyAlignment="1">
      <alignment horizontal="center" vertical="center" wrapText="1"/>
    </xf>
    <xf numFmtId="14" fontId="9" fillId="0" borderId="3" xfId="1" applyNumberFormat="1" applyFont="1" applyBorder="1" applyAlignment="1">
      <alignment horizontal="right" vertical="center" wrapText="1"/>
    </xf>
    <xf numFmtId="14" fontId="9" fillId="0" borderId="5" xfId="1" applyNumberFormat="1" applyFont="1" applyBorder="1" applyAlignment="1">
      <alignment horizontal="right" vertical="center" wrapText="1"/>
    </xf>
    <xf numFmtId="0" fontId="0" fillId="0" borderId="7" xfId="0" applyBorder="1" applyAlignment="1">
      <alignment horizontal="left" vertical="center"/>
    </xf>
    <xf numFmtId="0" fontId="0" fillId="0" borderId="8" xfId="0" applyBorder="1" applyAlignment="1">
      <alignment horizontal="left" vertical="center"/>
    </xf>
    <xf numFmtId="0" fontId="0" fillId="0" borderId="5" xfId="0" applyBorder="1" applyAlignment="1">
      <alignment horizontal="right" vertical="center" wrapText="1"/>
    </xf>
    <xf numFmtId="0" fontId="14" fillId="0" borderId="11" xfId="1" applyFont="1" applyBorder="1" applyAlignment="1">
      <alignment horizontal="left" vertical="center"/>
    </xf>
    <xf numFmtId="0" fontId="0" fillId="0" borderId="11" xfId="0" applyBorder="1" applyAlignment="1">
      <alignment horizontal="left" vertical="center"/>
    </xf>
    <xf numFmtId="0" fontId="0" fillId="0" borderId="4" xfId="0" applyBorder="1" applyAlignment="1">
      <alignment horizontal="left" vertical="center"/>
    </xf>
    <xf numFmtId="0" fontId="0" fillId="0" borderId="10" xfId="0" applyBorder="1" applyAlignment="1">
      <alignment horizontal="left" vertical="center"/>
    </xf>
  </cellXfs>
  <cellStyles count="4">
    <cellStyle name="Currency" xfId="2" builtinId="4"/>
    <cellStyle name="Normal" xfId="0" builtinId="0"/>
    <cellStyle name="Percent 2" xfId="3" xr:uid="{9B1782DB-98C2-4A62-8F60-26BDF37A456F}"/>
    <cellStyle name="標準 2" xfId="1" xr:uid="{F0B3C99A-84D5-45D6-9C2E-124E6DC029FB}"/>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FF"/>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12</xdr:col>
      <xdr:colOff>0</xdr:colOff>
      <xdr:row>0</xdr:row>
      <xdr:rowOff>257741</xdr:rowOff>
    </xdr:from>
    <xdr:to>
      <xdr:col>15</xdr:col>
      <xdr:colOff>1</xdr:colOff>
      <xdr:row>3</xdr:row>
      <xdr:rowOff>240719</xdr:rowOff>
    </xdr:to>
    <xdr:pic>
      <xdr:nvPicPr>
        <xdr:cNvPr id="2" name="Picture 1">
          <a:extLst>
            <a:ext uri="{FF2B5EF4-FFF2-40B4-BE49-F238E27FC236}">
              <a16:creationId xmlns:a16="http://schemas.microsoft.com/office/drawing/2014/main" id="{67E686A4-3FF3-4E33-806F-365F4C43E5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688" t="29166" r="2081" b="27084"/>
        <a:stretch>
          <a:fillRect/>
        </a:stretch>
      </xdr:blipFill>
      <xdr:spPr bwMode="auto">
        <a:xfrm>
          <a:off x="16627929" y="257741"/>
          <a:ext cx="3102429" cy="693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0</xdr:row>
      <xdr:rowOff>227122</xdr:rowOff>
    </xdr:from>
    <xdr:to>
      <xdr:col>6</xdr:col>
      <xdr:colOff>0</xdr:colOff>
      <xdr:row>3</xdr:row>
      <xdr:rowOff>0</xdr:rowOff>
    </xdr:to>
    <xdr:sp macro="" textlink="">
      <xdr:nvSpPr>
        <xdr:cNvPr id="7" name="四角形: 角を丸くする 1">
          <a:extLst>
            <a:ext uri="{FF2B5EF4-FFF2-40B4-BE49-F238E27FC236}">
              <a16:creationId xmlns:a16="http://schemas.microsoft.com/office/drawing/2014/main" id="{47E34835-6614-4584-98BB-A3BD3416BAFE}"/>
            </a:ext>
          </a:extLst>
        </xdr:cNvPr>
        <xdr:cNvSpPr/>
      </xdr:nvSpPr>
      <xdr:spPr>
        <a:xfrm>
          <a:off x="381000" y="227122"/>
          <a:ext cx="5909310" cy="458678"/>
        </a:xfrm>
        <a:prstGeom prst="roundRect">
          <a:avLst/>
        </a:prstGeom>
        <a:noFill/>
        <a:ln w="3492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en-US" altLang="ja-JP" sz="2400">
              <a:solidFill>
                <a:srgbClr val="FF0000"/>
              </a:solidFill>
            </a:rPr>
            <a:t>INTERNAL</a:t>
          </a:r>
          <a:r>
            <a:rPr kumimoji="1" lang="en-US" altLang="ja-JP" sz="2400" baseline="0">
              <a:solidFill>
                <a:srgbClr val="FF0000"/>
              </a:solidFill>
            </a:rPr>
            <a:t> </a:t>
          </a:r>
          <a:r>
            <a:rPr kumimoji="1" lang="en-US" altLang="ja-JP" sz="2400">
              <a:solidFill>
                <a:srgbClr val="FF0000"/>
              </a:solidFill>
            </a:rPr>
            <a:t>CONFIDENTIAL</a:t>
          </a:r>
          <a:endParaRPr kumimoji="1" lang="ja-JP" altLang="en-US" sz="2400">
            <a:solidFill>
              <a:srgbClr val="FF0000"/>
            </a:solidFill>
          </a:endParaRPr>
        </a:p>
      </xdr:txBody>
    </xdr:sp>
    <xdr:clientData/>
  </xdr:twoCellAnchor>
  <xdr:twoCellAnchor editAs="oneCell">
    <xdr:from>
      <xdr:col>15</xdr:col>
      <xdr:colOff>90714</xdr:colOff>
      <xdr:row>9</xdr:row>
      <xdr:rowOff>308428</xdr:rowOff>
    </xdr:from>
    <xdr:to>
      <xdr:col>33</xdr:col>
      <xdr:colOff>172871</xdr:colOff>
      <xdr:row>14</xdr:row>
      <xdr:rowOff>762000</xdr:rowOff>
    </xdr:to>
    <xdr:pic>
      <xdr:nvPicPr>
        <xdr:cNvPr id="4" name="Picture 3">
          <a:extLst>
            <a:ext uri="{FF2B5EF4-FFF2-40B4-BE49-F238E27FC236}">
              <a16:creationId xmlns:a16="http://schemas.microsoft.com/office/drawing/2014/main" id="{9572A4A7-85F5-1C4E-637A-C08A5167AC9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2642285" y="2812142"/>
          <a:ext cx="12346729" cy="5152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777240</xdr:colOff>
      <xdr:row>0</xdr:row>
      <xdr:rowOff>257741</xdr:rowOff>
    </xdr:from>
    <xdr:to>
      <xdr:col>14</xdr:col>
      <xdr:colOff>123825</xdr:colOff>
      <xdr:row>3</xdr:row>
      <xdr:rowOff>235551</xdr:rowOff>
    </xdr:to>
    <xdr:pic>
      <xdr:nvPicPr>
        <xdr:cNvPr id="2" name="Picture 1">
          <a:extLst>
            <a:ext uri="{FF2B5EF4-FFF2-40B4-BE49-F238E27FC236}">
              <a16:creationId xmlns:a16="http://schemas.microsoft.com/office/drawing/2014/main" id="{82E5FBE4-C3C4-4F97-9593-E93C178C49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688" t="29166" r="2081" b="27084"/>
        <a:stretch>
          <a:fillRect/>
        </a:stretch>
      </xdr:blipFill>
      <xdr:spPr bwMode="auto">
        <a:xfrm>
          <a:off x="17261840" y="257741"/>
          <a:ext cx="1937385" cy="669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10</xdr:col>
          <xdr:colOff>1576916</xdr:colOff>
          <xdr:row>19</xdr:row>
          <xdr:rowOff>23707</xdr:rowOff>
        </xdr:from>
        <xdr:to>
          <xdr:col>12</xdr:col>
          <xdr:colOff>802216</xdr:colOff>
          <xdr:row>33</xdr:row>
          <xdr:rowOff>188807</xdr:rowOff>
        </xdr:to>
        <xdr:pic>
          <xdr:nvPicPr>
            <xdr:cNvPr id="3" name="Picture 16">
              <a:extLst>
                <a:ext uri="{FF2B5EF4-FFF2-40B4-BE49-F238E27FC236}">
                  <a16:creationId xmlns:a16="http://schemas.microsoft.com/office/drawing/2014/main" id="{E3F5BF72-6C10-49AD-A486-877255C98FC3}"/>
                </a:ext>
              </a:extLst>
            </xdr:cNvPr>
            <xdr:cNvPicPr>
              <a:picLocks noChangeAspect="1" noChangeArrowheads="1"/>
              <a:extLst>
                <a:ext uri="{84589F7E-364E-4C9E-8A38-B11213B215E9}">
                  <a14:cameraTool cellRange="#REF!" spid="_x0000_s4569"/>
                </a:ext>
              </a:extLst>
            </xdr:cNvPicPr>
          </xdr:nvPicPr>
          <xdr:blipFill>
            <a:blip xmlns:r="http://schemas.openxmlformats.org/officeDocument/2006/relationships" r:embed="rId2"/>
            <a:srcRect/>
            <a:stretch>
              <a:fillRect/>
            </a:stretch>
          </xdr:blipFill>
          <xdr:spPr bwMode="auto">
            <a:xfrm>
              <a:off x="10555816" y="19708707"/>
              <a:ext cx="6781800" cy="264160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0</xdr:colOff>
      <xdr:row>0</xdr:row>
      <xdr:rowOff>227122</xdr:rowOff>
    </xdr:from>
    <xdr:to>
      <xdr:col>7</xdr:col>
      <xdr:colOff>289560</xdr:colOff>
      <xdr:row>3</xdr:row>
      <xdr:rowOff>0</xdr:rowOff>
    </xdr:to>
    <xdr:sp macro="" textlink="">
      <xdr:nvSpPr>
        <xdr:cNvPr id="4" name="四角形: 角を丸くする 1">
          <a:extLst>
            <a:ext uri="{FF2B5EF4-FFF2-40B4-BE49-F238E27FC236}">
              <a16:creationId xmlns:a16="http://schemas.microsoft.com/office/drawing/2014/main" id="{E71C0A62-3C95-45A7-B397-D76ECBE8FC71}"/>
            </a:ext>
          </a:extLst>
        </xdr:cNvPr>
        <xdr:cNvSpPr/>
      </xdr:nvSpPr>
      <xdr:spPr>
        <a:xfrm>
          <a:off x="412750" y="227122"/>
          <a:ext cx="6229350" cy="465028"/>
        </a:xfrm>
        <a:prstGeom prst="roundRect">
          <a:avLst/>
        </a:prstGeom>
        <a:noFill/>
        <a:ln w="3492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en-US" altLang="ja-JP" sz="2400">
              <a:solidFill>
                <a:srgbClr val="FF0000"/>
              </a:solidFill>
            </a:rPr>
            <a:t>Dealer</a:t>
          </a:r>
          <a:r>
            <a:rPr kumimoji="1" lang="en-US" altLang="ja-JP" sz="2400" baseline="0">
              <a:solidFill>
                <a:srgbClr val="FF0000"/>
              </a:solidFill>
            </a:rPr>
            <a:t> </a:t>
          </a:r>
          <a:r>
            <a:rPr kumimoji="1" lang="en-US" altLang="ja-JP" sz="2400">
              <a:solidFill>
                <a:srgbClr val="FF0000"/>
              </a:solidFill>
            </a:rPr>
            <a:t>CONFIDENTIAL</a:t>
          </a:r>
          <a:endParaRPr kumimoji="1" lang="ja-JP" altLang="en-US" sz="2400">
            <a:solidFill>
              <a:srgbClr val="FF0000"/>
            </a:solidFill>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32726-DEDE-4AD5-AEBC-D33250E8538A}">
  <sheetPr>
    <outlinePr showOutlineSymbols="0"/>
    <pageSetUpPr fitToPage="1"/>
  </sheetPr>
  <dimension ref="A1:O47"/>
  <sheetViews>
    <sheetView showGridLines="0" tabSelected="1" showOutlineSymbols="0" zoomScale="70" zoomScaleNormal="70" workbookViewId="0">
      <pane ySplit="9" topLeftCell="A10" activePane="bottomLeft" state="frozen"/>
      <selection pane="bottomLeft" activeCell="Q14" sqref="Q14"/>
    </sheetView>
  </sheetViews>
  <sheetFormatPr baseColWidth="10" defaultColWidth="8.1640625" defaultRowHeight="16" outlineLevelCol="7"/>
  <cols>
    <col min="1" max="1" width="10.33203125" style="1" customWidth="1"/>
    <col min="2" max="2" width="23.6640625" style="1" customWidth="1"/>
    <col min="3" max="3" width="18.6640625" style="1" customWidth="1"/>
    <col min="4" max="4" width="10.5" style="2" bestFit="1" customWidth="1"/>
    <col min="5" max="5" width="14.5" style="2" customWidth="1"/>
    <col min="6" max="6" width="13.1640625" style="37" bestFit="1" customWidth="1"/>
    <col min="7" max="7" width="13.1640625" style="1" bestFit="1" customWidth="1"/>
    <col min="8" max="8" width="14.5" style="1" bestFit="1" customWidth="1" outlineLevel="7"/>
    <col min="9" max="10" width="15.83203125" style="1" customWidth="1"/>
    <col min="11" max="11" width="86.83203125" style="1" customWidth="1"/>
    <col min="12" max="12" width="12.33203125" style="1" customWidth="1"/>
    <col min="13" max="13" width="14.83203125" style="1" customWidth="1"/>
    <col min="14" max="14" width="19.1640625" style="1" customWidth="1"/>
    <col min="15" max="15" width="12.5" style="1" customWidth="1"/>
    <col min="16" max="16" width="8.1640625" style="1"/>
    <col min="17" max="17" width="23.33203125" style="1" customWidth="1"/>
    <col min="18" max="240" width="8.1640625" style="1"/>
    <col min="241" max="241" width="5.5" style="1" customWidth="1"/>
    <col min="242" max="242" width="21.5" style="1" bestFit="1" customWidth="1"/>
    <col min="243" max="243" width="16" style="1" customWidth="1"/>
    <col min="244" max="244" width="10.5" style="1" bestFit="1" customWidth="1"/>
    <col min="245" max="247" width="12.6640625" style="1" customWidth="1"/>
    <col min="248" max="248" width="13.83203125" style="1" customWidth="1"/>
    <col min="249" max="249" width="15.33203125" style="1" customWidth="1"/>
    <col min="250" max="250" width="13.83203125" style="1" customWidth="1"/>
    <col min="251" max="251" width="0" style="1" hidden="1" customWidth="1"/>
    <col min="252" max="252" width="13.83203125" style="1" customWidth="1"/>
    <col min="253" max="253" width="63.6640625" style="1" bestFit="1" customWidth="1"/>
    <col min="254" max="254" width="63.6640625" style="1" customWidth="1"/>
    <col min="255" max="258" width="17.5" style="1" customWidth="1"/>
    <col min="259" max="264" width="11" style="1" customWidth="1"/>
    <col min="265" max="496" width="8.1640625" style="1"/>
    <col min="497" max="497" width="5.5" style="1" customWidth="1"/>
    <col min="498" max="498" width="21.5" style="1" bestFit="1" customWidth="1"/>
    <col min="499" max="499" width="16" style="1" customWidth="1"/>
    <col min="500" max="500" width="10.5" style="1" bestFit="1" customWidth="1"/>
    <col min="501" max="503" width="12.6640625" style="1" customWidth="1"/>
    <col min="504" max="504" width="13.83203125" style="1" customWidth="1"/>
    <col min="505" max="505" width="15.33203125" style="1" customWidth="1"/>
    <col min="506" max="506" width="13.83203125" style="1" customWidth="1"/>
    <col min="507" max="507" width="0" style="1" hidden="1" customWidth="1"/>
    <col min="508" max="508" width="13.83203125" style="1" customWidth="1"/>
    <col min="509" max="509" width="63.6640625" style="1" bestFit="1" customWidth="1"/>
    <col min="510" max="510" width="63.6640625" style="1" customWidth="1"/>
    <col min="511" max="514" width="17.5" style="1" customWidth="1"/>
    <col min="515" max="520" width="11" style="1" customWidth="1"/>
    <col min="521" max="752" width="8.1640625" style="1"/>
    <col min="753" max="753" width="5.5" style="1" customWidth="1"/>
    <col min="754" max="754" width="21.5" style="1" bestFit="1" customWidth="1"/>
    <col min="755" max="755" width="16" style="1" customWidth="1"/>
    <col min="756" max="756" width="10.5" style="1" bestFit="1" customWidth="1"/>
    <col min="757" max="759" width="12.6640625" style="1" customWidth="1"/>
    <col min="760" max="760" width="13.83203125" style="1" customWidth="1"/>
    <col min="761" max="761" width="15.33203125" style="1" customWidth="1"/>
    <col min="762" max="762" width="13.83203125" style="1" customWidth="1"/>
    <col min="763" max="763" width="0" style="1" hidden="1" customWidth="1"/>
    <col min="764" max="764" width="13.83203125" style="1" customWidth="1"/>
    <col min="765" max="765" width="63.6640625" style="1" bestFit="1" customWidth="1"/>
    <col min="766" max="766" width="63.6640625" style="1" customWidth="1"/>
    <col min="767" max="770" width="17.5" style="1" customWidth="1"/>
    <col min="771" max="776" width="11" style="1" customWidth="1"/>
    <col min="777" max="1008" width="8.1640625" style="1"/>
    <col min="1009" max="1009" width="5.5" style="1" customWidth="1"/>
    <col min="1010" max="1010" width="21.5" style="1" bestFit="1" customWidth="1"/>
    <col min="1011" max="1011" width="16" style="1" customWidth="1"/>
    <col min="1012" max="1012" width="10.5" style="1" bestFit="1" customWidth="1"/>
    <col min="1013" max="1015" width="12.6640625" style="1" customWidth="1"/>
    <col min="1016" max="1016" width="13.83203125" style="1" customWidth="1"/>
    <col min="1017" max="1017" width="15.33203125" style="1" customWidth="1"/>
    <col min="1018" max="1018" width="13.83203125" style="1" customWidth="1"/>
    <col min="1019" max="1019" width="0" style="1" hidden="1" customWidth="1"/>
    <col min="1020" max="1020" width="13.83203125" style="1" customWidth="1"/>
    <col min="1021" max="1021" width="63.6640625" style="1" bestFit="1" customWidth="1"/>
    <col min="1022" max="1022" width="63.6640625" style="1" customWidth="1"/>
    <col min="1023" max="1026" width="17.5" style="1" customWidth="1"/>
    <col min="1027" max="1032" width="11" style="1" customWidth="1"/>
    <col min="1033" max="1264" width="8.1640625" style="1"/>
    <col min="1265" max="1265" width="5.5" style="1" customWidth="1"/>
    <col min="1266" max="1266" width="21.5" style="1" bestFit="1" customWidth="1"/>
    <col min="1267" max="1267" width="16" style="1" customWidth="1"/>
    <col min="1268" max="1268" width="10.5" style="1" bestFit="1" customWidth="1"/>
    <col min="1269" max="1271" width="12.6640625" style="1" customWidth="1"/>
    <col min="1272" max="1272" width="13.83203125" style="1" customWidth="1"/>
    <col min="1273" max="1273" width="15.33203125" style="1" customWidth="1"/>
    <col min="1274" max="1274" width="13.83203125" style="1" customWidth="1"/>
    <col min="1275" max="1275" width="0" style="1" hidden="1" customWidth="1"/>
    <col min="1276" max="1276" width="13.83203125" style="1" customWidth="1"/>
    <col min="1277" max="1277" width="63.6640625" style="1" bestFit="1" customWidth="1"/>
    <col min="1278" max="1278" width="63.6640625" style="1" customWidth="1"/>
    <col min="1279" max="1282" width="17.5" style="1" customWidth="1"/>
    <col min="1283" max="1288" width="11" style="1" customWidth="1"/>
    <col min="1289" max="1520" width="8.1640625" style="1"/>
    <col min="1521" max="1521" width="5.5" style="1" customWidth="1"/>
    <col min="1522" max="1522" width="21.5" style="1" bestFit="1" customWidth="1"/>
    <col min="1523" max="1523" width="16" style="1" customWidth="1"/>
    <col min="1524" max="1524" width="10.5" style="1" bestFit="1" customWidth="1"/>
    <col min="1525" max="1527" width="12.6640625" style="1" customWidth="1"/>
    <col min="1528" max="1528" width="13.83203125" style="1" customWidth="1"/>
    <col min="1529" max="1529" width="15.33203125" style="1" customWidth="1"/>
    <col min="1530" max="1530" width="13.83203125" style="1" customWidth="1"/>
    <col min="1531" max="1531" width="0" style="1" hidden="1" customWidth="1"/>
    <col min="1532" max="1532" width="13.83203125" style="1" customWidth="1"/>
    <col min="1533" max="1533" width="63.6640625" style="1" bestFit="1" customWidth="1"/>
    <col min="1534" max="1534" width="63.6640625" style="1" customWidth="1"/>
    <col min="1535" max="1538" width="17.5" style="1" customWidth="1"/>
    <col min="1539" max="1544" width="11" style="1" customWidth="1"/>
    <col min="1545" max="1776" width="8.1640625" style="1"/>
    <col min="1777" max="1777" width="5.5" style="1" customWidth="1"/>
    <col min="1778" max="1778" width="21.5" style="1" bestFit="1" customWidth="1"/>
    <col min="1779" max="1779" width="16" style="1" customWidth="1"/>
    <col min="1780" max="1780" width="10.5" style="1" bestFit="1" customWidth="1"/>
    <col min="1781" max="1783" width="12.6640625" style="1" customWidth="1"/>
    <col min="1784" max="1784" width="13.83203125" style="1" customWidth="1"/>
    <col min="1785" max="1785" width="15.33203125" style="1" customWidth="1"/>
    <col min="1786" max="1786" width="13.83203125" style="1" customWidth="1"/>
    <col min="1787" max="1787" width="0" style="1" hidden="1" customWidth="1"/>
    <col min="1788" max="1788" width="13.83203125" style="1" customWidth="1"/>
    <col min="1789" max="1789" width="63.6640625" style="1" bestFit="1" customWidth="1"/>
    <col min="1790" max="1790" width="63.6640625" style="1" customWidth="1"/>
    <col min="1791" max="1794" width="17.5" style="1" customWidth="1"/>
    <col min="1795" max="1800" width="11" style="1" customWidth="1"/>
    <col min="1801" max="2032" width="8.1640625" style="1"/>
    <col min="2033" max="2033" width="5.5" style="1" customWidth="1"/>
    <col min="2034" max="2034" width="21.5" style="1" bestFit="1" customWidth="1"/>
    <col min="2035" max="2035" width="16" style="1" customWidth="1"/>
    <col min="2036" max="2036" width="10.5" style="1" bestFit="1" customWidth="1"/>
    <col min="2037" max="2039" width="12.6640625" style="1" customWidth="1"/>
    <col min="2040" max="2040" width="13.83203125" style="1" customWidth="1"/>
    <col min="2041" max="2041" width="15.33203125" style="1" customWidth="1"/>
    <col min="2042" max="2042" width="13.83203125" style="1" customWidth="1"/>
    <col min="2043" max="2043" width="0" style="1" hidden="1" customWidth="1"/>
    <col min="2044" max="2044" width="13.83203125" style="1" customWidth="1"/>
    <col min="2045" max="2045" width="63.6640625" style="1" bestFit="1" customWidth="1"/>
    <col min="2046" max="2046" width="63.6640625" style="1" customWidth="1"/>
    <col min="2047" max="2050" width="17.5" style="1" customWidth="1"/>
    <col min="2051" max="2056" width="11" style="1" customWidth="1"/>
    <col min="2057" max="2288" width="8.1640625" style="1"/>
    <col min="2289" max="2289" width="5.5" style="1" customWidth="1"/>
    <col min="2290" max="2290" width="21.5" style="1" bestFit="1" customWidth="1"/>
    <col min="2291" max="2291" width="16" style="1" customWidth="1"/>
    <col min="2292" max="2292" width="10.5" style="1" bestFit="1" customWidth="1"/>
    <col min="2293" max="2295" width="12.6640625" style="1" customWidth="1"/>
    <col min="2296" max="2296" width="13.83203125" style="1" customWidth="1"/>
    <col min="2297" max="2297" width="15.33203125" style="1" customWidth="1"/>
    <col min="2298" max="2298" width="13.83203125" style="1" customWidth="1"/>
    <col min="2299" max="2299" width="0" style="1" hidden="1" customWidth="1"/>
    <col min="2300" max="2300" width="13.83203125" style="1" customWidth="1"/>
    <col min="2301" max="2301" width="63.6640625" style="1" bestFit="1" customWidth="1"/>
    <col min="2302" max="2302" width="63.6640625" style="1" customWidth="1"/>
    <col min="2303" max="2306" width="17.5" style="1" customWidth="1"/>
    <col min="2307" max="2312" width="11" style="1" customWidth="1"/>
    <col min="2313" max="2544" width="8.1640625" style="1"/>
    <col min="2545" max="2545" width="5.5" style="1" customWidth="1"/>
    <col min="2546" max="2546" width="21.5" style="1" bestFit="1" customWidth="1"/>
    <col min="2547" max="2547" width="16" style="1" customWidth="1"/>
    <col min="2548" max="2548" width="10.5" style="1" bestFit="1" customWidth="1"/>
    <col min="2549" max="2551" width="12.6640625" style="1" customWidth="1"/>
    <col min="2552" max="2552" width="13.83203125" style="1" customWidth="1"/>
    <col min="2553" max="2553" width="15.33203125" style="1" customWidth="1"/>
    <col min="2554" max="2554" width="13.83203125" style="1" customWidth="1"/>
    <col min="2555" max="2555" width="0" style="1" hidden="1" customWidth="1"/>
    <col min="2556" max="2556" width="13.83203125" style="1" customWidth="1"/>
    <col min="2557" max="2557" width="63.6640625" style="1" bestFit="1" customWidth="1"/>
    <col min="2558" max="2558" width="63.6640625" style="1" customWidth="1"/>
    <col min="2559" max="2562" width="17.5" style="1" customWidth="1"/>
    <col min="2563" max="2568" width="11" style="1" customWidth="1"/>
    <col min="2569" max="2800" width="8.1640625" style="1"/>
    <col min="2801" max="2801" width="5.5" style="1" customWidth="1"/>
    <col min="2802" max="2802" width="21.5" style="1" bestFit="1" customWidth="1"/>
    <col min="2803" max="2803" width="16" style="1" customWidth="1"/>
    <col min="2804" max="2804" width="10.5" style="1" bestFit="1" customWidth="1"/>
    <col min="2805" max="2807" width="12.6640625" style="1" customWidth="1"/>
    <col min="2808" max="2808" width="13.83203125" style="1" customWidth="1"/>
    <col min="2809" max="2809" width="15.33203125" style="1" customWidth="1"/>
    <col min="2810" max="2810" width="13.83203125" style="1" customWidth="1"/>
    <col min="2811" max="2811" width="0" style="1" hidden="1" customWidth="1"/>
    <col min="2812" max="2812" width="13.83203125" style="1" customWidth="1"/>
    <col min="2813" max="2813" width="63.6640625" style="1" bestFit="1" customWidth="1"/>
    <col min="2814" max="2814" width="63.6640625" style="1" customWidth="1"/>
    <col min="2815" max="2818" width="17.5" style="1" customWidth="1"/>
    <col min="2819" max="2824" width="11" style="1" customWidth="1"/>
    <col min="2825" max="3056" width="8.1640625" style="1"/>
    <col min="3057" max="3057" width="5.5" style="1" customWidth="1"/>
    <col min="3058" max="3058" width="21.5" style="1" bestFit="1" customWidth="1"/>
    <col min="3059" max="3059" width="16" style="1" customWidth="1"/>
    <col min="3060" max="3060" width="10.5" style="1" bestFit="1" customWidth="1"/>
    <col min="3061" max="3063" width="12.6640625" style="1" customWidth="1"/>
    <col min="3064" max="3064" width="13.83203125" style="1" customWidth="1"/>
    <col min="3065" max="3065" width="15.33203125" style="1" customWidth="1"/>
    <col min="3066" max="3066" width="13.83203125" style="1" customWidth="1"/>
    <col min="3067" max="3067" width="0" style="1" hidden="1" customWidth="1"/>
    <col min="3068" max="3068" width="13.83203125" style="1" customWidth="1"/>
    <col min="3069" max="3069" width="63.6640625" style="1" bestFit="1" customWidth="1"/>
    <col min="3070" max="3070" width="63.6640625" style="1" customWidth="1"/>
    <col min="3071" max="3074" width="17.5" style="1" customWidth="1"/>
    <col min="3075" max="3080" width="11" style="1" customWidth="1"/>
    <col min="3081" max="3312" width="8.1640625" style="1"/>
    <col min="3313" max="3313" width="5.5" style="1" customWidth="1"/>
    <col min="3314" max="3314" width="21.5" style="1" bestFit="1" customWidth="1"/>
    <col min="3315" max="3315" width="16" style="1" customWidth="1"/>
    <col min="3316" max="3316" width="10.5" style="1" bestFit="1" customWidth="1"/>
    <col min="3317" max="3319" width="12.6640625" style="1" customWidth="1"/>
    <col min="3320" max="3320" width="13.83203125" style="1" customWidth="1"/>
    <col min="3321" max="3321" width="15.33203125" style="1" customWidth="1"/>
    <col min="3322" max="3322" width="13.83203125" style="1" customWidth="1"/>
    <col min="3323" max="3323" width="0" style="1" hidden="1" customWidth="1"/>
    <col min="3324" max="3324" width="13.83203125" style="1" customWidth="1"/>
    <col min="3325" max="3325" width="63.6640625" style="1" bestFit="1" customWidth="1"/>
    <col min="3326" max="3326" width="63.6640625" style="1" customWidth="1"/>
    <col min="3327" max="3330" width="17.5" style="1" customWidth="1"/>
    <col min="3331" max="3336" width="11" style="1" customWidth="1"/>
    <col min="3337" max="3568" width="8.1640625" style="1"/>
    <col min="3569" max="3569" width="5.5" style="1" customWidth="1"/>
    <col min="3570" max="3570" width="21.5" style="1" bestFit="1" customWidth="1"/>
    <col min="3571" max="3571" width="16" style="1" customWidth="1"/>
    <col min="3572" max="3572" width="10.5" style="1" bestFit="1" customWidth="1"/>
    <col min="3573" max="3575" width="12.6640625" style="1" customWidth="1"/>
    <col min="3576" max="3576" width="13.83203125" style="1" customWidth="1"/>
    <col min="3577" max="3577" width="15.33203125" style="1" customWidth="1"/>
    <col min="3578" max="3578" width="13.83203125" style="1" customWidth="1"/>
    <col min="3579" max="3579" width="0" style="1" hidden="1" customWidth="1"/>
    <col min="3580" max="3580" width="13.83203125" style="1" customWidth="1"/>
    <col min="3581" max="3581" width="63.6640625" style="1" bestFit="1" customWidth="1"/>
    <col min="3582" max="3582" width="63.6640625" style="1" customWidth="1"/>
    <col min="3583" max="3586" width="17.5" style="1" customWidth="1"/>
    <col min="3587" max="3592" width="11" style="1" customWidth="1"/>
    <col min="3593" max="3824" width="8.1640625" style="1"/>
    <col min="3825" max="3825" width="5.5" style="1" customWidth="1"/>
    <col min="3826" max="3826" width="21.5" style="1" bestFit="1" customWidth="1"/>
    <col min="3827" max="3827" width="16" style="1" customWidth="1"/>
    <col min="3828" max="3828" width="10.5" style="1" bestFit="1" customWidth="1"/>
    <col min="3829" max="3831" width="12.6640625" style="1" customWidth="1"/>
    <col min="3832" max="3832" width="13.83203125" style="1" customWidth="1"/>
    <col min="3833" max="3833" width="15.33203125" style="1" customWidth="1"/>
    <col min="3834" max="3834" width="13.83203125" style="1" customWidth="1"/>
    <col min="3835" max="3835" width="0" style="1" hidden="1" customWidth="1"/>
    <col min="3836" max="3836" width="13.83203125" style="1" customWidth="1"/>
    <col min="3837" max="3837" width="63.6640625" style="1" bestFit="1" customWidth="1"/>
    <col min="3838" max="3838" width="63.6640625" style="1" customWidth="1"/>
    <col min="3839" max="3842" width="17.5" style="1" customWidth="1"/>
    <col min="3843" max="3848" width="11" style="1" customWidth="1"/>
    <col min="3849" max="4080" width="8.1640625" style="1"/>
    <col min="4081" max="4081" width="5.5" style="1" customWidth="1"/>
    <col min="4082" max="4082" width="21.5" style="1" bestFit="1" customWidth="1"/>
    <col min="4083" max="4083" width="16" style="1" customWidth="1"/>
    <col min="4084" max="4084" width="10.5" style="1" bestFit="1" customWidth="1"/>
    <col min="4085" max="4087" width="12.6640625" style="1" customWidth="1"/>
    <col min="4088" max="4088" width="13.83203125" style="1" customWidth="1"/>
    <col min="4089" max="4089" width="15.33203125" style="1" customWidth="1"/>
    <col min="4090" max="4090" width="13.83203125" style="1" customWidth="1"/>
    <col min="4091" max="4091" width="0" style="1" hidden="1" customWidth="1"/>
    <col min="4092" max="4092" width="13.83203125" style="1" customWidth="1"/>
    <col min="4093" max="4093" width="63.6640625" style="1" bestFit="1" customWidth="1"/>
    <col min="4094" max="4094" width="63.6640625" style="1" customWidth="1"/>
    <col min="4095" max="4098" width="17.5" style="1" customWidth="1"/>
    <col min="4099" max="4104" width="11" style="1" customWidth="1"/>
    <col min="4105" max="4336" width="8.1640625" style="1"/>
    <col min="4337" max="4337" width="5.5" style="1" customWidth="1"/>
    <col min="4338" max="4338" width="21.5" style="1" bestFit="1" customWidth="1"/>
    <col min="4339" max="4339" width="16" style="1" customWidth="1"/>
    <col min="4340" max="4340" width="10.5" style="1" bestFit="1" customWidth="1"/>
    <col min="4341" max="4343" width="12.6640625" style="1" customWidth="1"/>
    <col min="4344" max="4344" width="13.83203125" style="1" customWidth="1"/>
    <col min="4345" max="4345" width="15.33203125" style="1" customWidth="1"/>
    <col min="4346" max="4346" width="13.83203125" style="1" customWidth="1"/>
    <col min="4347" max="4347" width="0" style="1" hidden="1" customWidth="1"/>
    <col min="4348" max="4348" width="13.83203125" style="1" customWidth="1"/>
    <col min="4349" max="4349" width="63.6640625" style="1" bestFit="1" customWidth="1"/>
    <col min="4350" max="4350" width="63.6640625" style="1" customWidth="1"/>
    <col min="4351" max="4354" width="17.5" style="1" customWidth="1"/>
    <col min="4355" max="4360" width="11" style="1" customWidth="1"/>
    <col min="4361" max="4592" width="8.1640625" style="1"/>
    <col min="4593" max="4593" width="5.5" style="1" customWidth="1"/>
    <col min="4594" max="4594" width="21.5" style="1" bestFit="1" customWidth="1"/>
    <col min="4595" max="4595" width="16" style="1" customWidth="1"/>
    <col min="4596" max="4596" width="10.5" style="1" bestFit="1" customWidth="1"/>
    <col min="4597" max="4599" width="12.6640625" style="1" customWidth="1"/>
    <col min="4600" max="4600" width="13.83203125" style="1" customWidth="1"/>
    <col min="4601" max="4601" width="15.33203125" style="1" customWidth="1"/>
    <col min="4602" max="4602" width="13.83203125" style="1" customWidth="1"/>
    <col min="4603" max="4603" width="0" style="1" hidden="1" customWidth="1"/>
    <col min="4604" max="4604" width="13.83203125" style="1" customWidth="1"/>
    <col min="4605" max="4605" width="63.6640625" style="1" bestFit="1" customWidth="1"/>
    <col min="4606" max="4606" width="63.6640625" style="1" customWidth="1"/>
    <col min="4607" max="4610" width="17.5" style="1" customWidth="1"/>
    <col min="4611" max="4616" width="11" style="1" customWidth="1"/>
    <col min="4617" max="4848" width="8.1640625" style="1"/>
    <col min="4849" max="4849" width="5.5" style="1" customWidth="1"/>
    <col min="4850" max="4850" width="21.5" style="1" bestFit="1" customWidth="1"/>
    <col min="4851" max="4851" width="16" style="1" customWidth="1"/>
    <col min="4852" max="4852" width="10.5" style="1" bestFit="1" customWidth="1"/>
    <col min="4853" max="4855" width="12.6640625" style="1" customWidth="1"/>
    <col min="4856" max="4856" width="13.83203125" style="1" customWidth="1"/>
    <col min="4857" max="4857" width="15.33203125" style="1" customWidth="1"/>
    <col min="4858" max="4858" width="13.83203125" style="1" customWidth="1"/>
    <col min="4859" max="4859" width="0" style="1" hidden="1" customWidth="1"/>
    <col min="4860" max="4860" width="13.83203125" style="1" customWidth="1"/>
    <col min="4861" max="4861" width="63.6640625" style="1" bestFit="1" customWidth="1"/>
    <col min="4862" max="4862" width="63.6640625" style="1" customWidth="1"/>
    <col min="4863" max="4866" width="17.5" style="1" customWidth="1"/>
    <col min="4867" max="4872" width="11" style="1" customWidth="1"/>
    <col min="4873" max="5104" width="8.1640625" style="1"/>
    <col min="5105" max="5105" width="5.5" style="1" customWidth="1"/>
    <col min="5106" max="5106" width="21.5" style="1" bestFit="1" customWidth="1"/>
    <col min="5107" max="5107" width="16" style="1" customWidth="1"/>
    <col min="5108" max="5108" width="10.5" style="1" bestFit="1" customWidth="1"/>
    <col min="5109" max="5111" width="12.6640625" style="1" customWidth="1"/>
    <col min="5112" max="5112" width="13.83203125" style="1" customWidth="1"/>
    <col min="5113" max="5113" width="15.33203125" style="1" customWidth="1"/>
    <col min="5114" max="5114" width="13.83203125" style="1" customWidth="1"/>
    <col min="5115" max="5115" width="0" style="1" hidden="1" customWidth="1"/>
    <col min="5116" max="5116" width="13.83203125" style="1" customWidth="1"/>
    <col min="5117" max="5117" width="63.6640625" style="1" bestFit="1" customWidth="1"/>
    <col min="5118" max="5118" width="63.6640625" style="1" customWidth="1"/>
    <col min="5119" max="5122" width="17.5" style="1" customWidth="1"/>
    <col min="5123" max="5128" width="11" style="1" customWidth="1"/>
    <col min="5129" max="5360" width="8.1640625" style="1"/>
    <col min="5361" max="5361" width="5.5" style="1" customWidth="1"/>
    <col min="5362" max="5362" width="21.5" style="1" bestFit="1" customWidth="1"/>
    <col min="5363" max="5363" width="16" style="1" customWidth="1"/>
    <col min="5364" max="5364" width="10.5" style="1" bestFit="1" customWidth="1"/>
    <col min="5365" max="5367" width="12.6640625" style="1" customWidth="1"/>
    <col min="5368" max="5368" width="13.83203125" style="1" customWidth="1"/>
    <col min="5369" max="5369" width="15.33203125" style="1" customWidth="1"/>
    <col min="5370" max="5370" width="13.83203125" style="1" customWidth="1"/>
    <col min="5371" max="5371" width="0" style="1" hidden="1" customWidth="1"/>
    <col min="5372" max="5372" width="13.83203125" style="1" customWidth="1"/>
    <col min="5373" max="5373" width="63.6640625" style="1" bestFit="1" customWidth="1"/>
    <col min="5374" max="5374" width="63.6640625" style="1" customWidth="1"/>
    <col min="5375" max="5378" width="17.5" style="1" customWidth="1"/>
    <col min="5379" max="5384" width="11" style="1" customWidth="1"/>
    <col min="5385" max="5616" width="8.1640625" style="1"/>
    <col min="5617" max="5617" width="5.5" style="1" customWidth="1"/>
    <col min="5618" max="5618" width="21.5" style="1" bestFit="1" customWidth="1"/>
    <col min="5619" max="5619" width="16" style="1" customWidth="1"/>
    <col min="5620" max="5620" width="10.5" style="1" bestFit="1" customWidth="1"/>
    <col min="5621" max="5623" width="12.6640625" style="1" customWidth="1"/>
    <col min="5624" max="5624" width="13.83203125" style="1" customWidth="1"/>
    <col min="5625" max="5625" width="15.33203125" style="1" customWidth="1"/>
    <col min="5626" max="5626" width="13.83203125" style="1" customWidth="1"/>
    <col min="5627" max="5627" width="0" style="1" hidden="1" customWidth="1"/>
    <col min="5628" max="5628" width="13.83203125" style="1" customWidth="1"/>
    <col min="5629" max="5629" width="63.6640625" style="1" bestFit="1" customWidth="1"/>
    <col min="5630" max="5630" width="63.6640625" style="1" customWidth="1"/>
    <col min="5631" max="5634" width="17.5" style="1" customWidth="1"/>
    <col min="5635" max="5640" width="11" style="1" customWidth="1"/>
    <col min="5641" max="5872" width="8.1640625" style="1"/>
    <col min="5873" max="5873" width="5.5" style="1" customWidth="1"/>
    <col min="5874" max="5874" width="21.5" style="1" bestFit="1" customWidth="1"/>
    <col min="5875" max="5875" width="16" style="1" customWidth="1"/>
    <col min="5876" max="5876" width="10.5" style="1" bestFit="1" customWidth="1"/>
    <col min="5877" max="5879" width="12.6640625" style="1" customWidth="1"/>
    <col min="5880" max="5880" width="13.83203125" style="1" customWidth="1"/>
    <col min="5881" max="5881" width="15.33203125" style="1" customWidth="1"/>
    <col min="5882" max="5882" width="13.83203125" style="1" customWidth="1"/>
    <col min="5883" max="5883" width="0" style="1" hidden="1" customWidth="1"/>
    <col min="5884" max="5884" width="13.83203125" style="1" customWidth="1"/>
    <col min="5885" max="5885" width="63.6640625" style="1" bestFit="1" customWidth="1"/>
    <col min="5886" max="5886" width="63.6640625" style="1" customWidth="1"/>
    <col min="5887" max="5890" width="17.5" style="1" customWidth="1"/>
    <col min="5891" max="5896" width="11" style="1" customWidth="1"/>
    <col min="5897" max="6128" width="8.1640625" style="1"/>
    <col min="6129" max="6129" width="5.5" style="1" customWidth="1"/>
    <col min="6130" max="6130" width="21.5" style="1" bestFit="1" customWidth="1"/>
    <col min="6131" max="6131" width="16" style="1" customWidth="1"/>
    <col min="6132" max="6132" width="10.5" style="1" bestFit="1" customWidth="1"/>
    <col min="6133" max="6135" width="12.6640625" style="1" customWidth="1"/>
    <col min="6136" max="6136" width="13.83203125" style="1" customWidth="1"/>
    <col min="6137" max="6137" width="15.33203125" style="1" customWidth="1"/>
    <col min="6138" max="6138" width="13.83203125" style="1" customWidth="1"/>
    <col min="6139" max="6139" width="0" style="1" hidden="1" customWidth="1"/>
    <col min="6140" max="6140" width="13.83203125" style="1" customWidth="1"/>
    <col min="6141" max="6141" width="63.6640625" style="1" bestFit="1" customWidth="1"/>
    <col min="6142" max="6142" width="63.6640625" style="1" customWidth="1"/>
    <col min="6143" max="6146" width="17.5" style="1" customWidth="1"/>
    <col min="6147" max="6152" width="11" style="1" customWidth="1"/>
    <col min="6153" max="6384" width="8.1640625" style="1"/>
    <col min="6385" max="6385" width="5.5" style="1" customWidth="1"/>
    <col min="6386" max="6386" width="21.5" style="1" bestFit="1" customWidth="1"/>
    <col min="6387" max="6387" width="16" style="1" customWidth="1"/>
    <col min="6388" max="6388" width="10.5" style="1" bestFit="1" customWidth="1"/>
    <col min="6389" max="6391" width="12.6640625" style="1" customWidth="1"/>
    <col min="6392" max="6392" width="13.83203125" style="1" customWidth="1"/>
    <col min="6393" max="6393" width="15.33203125" style="1" customWidth="1"/>
    <col min="6394" max="6394" width="13.83203125" style="1" customWidth="1"/>
    <col min="6395" max="6395" width="0" style="1" hidden="1" customWidth="1"/>
    <col min="6396" max="6396" width="13.83203125" style="1" customWidth="1"/>
    <col min="6397" max="6397" width="63.6640625" style="1" bestFit="1" customWidth="1"/>
    <col min="6398" max="6398" width="63.6640625" style="1" customWidth="1"/>
    <col min="6399" max="6402" width="17.5" style="1" customWidth="1"/>
    <col min="6403" max="6408" width="11" style="1" customWidth="1"/>
    <col min="6409" max="6640" width="8.1640625" style="1"/>
    <col min="6641" max="6641" width="5.5" style="1" customWidth="1"/>
    <col min="6642" max="6642" width="21.5" style="1" bestFit="1" customWidth="1"/>
    <col min="6643" max="6643" width="16" style="1" customWidth="1"/>
    <col min="6644" max="6644" width="10.5" style="1" bestFit="1" customWidth="1"/>
    <col min="6645" max="6647" width="12.6640625" style="1" customWidth="1"/>
    <col min="6648" max="6648" width="13.83203125" style="1" customWidth="1"/>
    <col min="6649" max="6649" width="15.33203125" style="1" customWidth="1"/>
    <col min="6650" max="6650" width="13.83203125" style="1" customWidth="1"/>
    <col min="6651" max="6651" width="0" style="1" hidden="1" customWidth="1"/>
    <col min="6652" max="6652" width="13.83203125" style="1" customWidth="1"/>
    <col min="6653" max="6653" width="63.6640625" style="1" bestFit="1" customWidth="1"/>
    <col min="6654" max="6654" width="63.6640625" style="1" customWidth="1"/>
    <col min="6655" max="6658" width="17.5" style="1" customWidth="1"/>
    <col min="6659" max="6664" width="11" style="1" customWidth="1"/>
    <col min="6665" max="6896" width="8.1640625" style="1"/>
    <col min="6897" max="6897" width="5.5" style="1" customWidth="1"/>
    <col min="6898" max="6898" width="21.5" style="1" bestFit="1" customWidth="1"/>
    <col min="6899" max="6899" width="16" style="1" customWidth="1"/>
    <col min="6900" max="6900" width="10.5" style="1" bestFit="1" customWidth="1"/>
    <col min="6901" max="6903" width="12.6640625" style="1" customWidth="1"/>
    <col min="6904" max="6904" width="13.83203125" style="1" customWidth="1"/>
    <col min="6905" max="6905" width="15.33203125" style="1" customWidth="1"/>
    <col min="6906" max="6906" width="13.83203125" style="1" customWidth="1"/>
    <col min="6907" max="6907" width="0" style="1" hidden="1" customWidth="1"/>
    <col min="6908" max="6908" width="13.83203125" style="1" customWidth="1"/>
    <col min="6909" max="6909" width="63.6640625" style="1" bestFit="1" customWidth="1"/>
    <col min="6910" max="6910" width="63.6640625" style="1" customWidth="1"/>
    <col min="6911" max="6914" width="17.5" style="1" customWidth="1"/>
    <col min="6915" max="6920" width="11" style="1" customWidth="1"/>
    <col min="6921" max="7152" width="8.1640625" style="1"/>
    <col min="7153" max="7153" width="5.5" style="1" customWidth="1"/>
    <col min="7154" max="7154" width="21.5" style="1" bestFit="1" customWidth="1"/>
    <col min="7155" max="7155" width="16" style="1" customWidth="1"/>
    <col min="7156" max="7156" width="10.5" style="1" bestFit="1" customWidth="1"/>
    <col min="7157" max="7159" width="12.6640625" style="1" customWidth="1"/>
    <col min="7160" max="7160" width="13.83203125" style="1" customWidth="1"/>
    <col min="7161" max="7161" width="15.33203125" style="1" customWidth="1"/>
    <col min="7162" max="7162" width="13.83203125" style="1" customWidth="1"/>
    <col min="7163" max="7163" width="0" style="1" hidden="1" customWidth="1"/>
    <col min="7164" max="7164" width="13.83203125" style="1" customWidth="1"/>
    <col min="7165" max="7165" width="63.6640625" style="1" bestFit="1" customWidth="1"/>
    <col min="7166" max="7166" width="63.6640625" style="1" customWidth="1"/>
    <col min="7167" max="7170" width="17.5" style="1" customWidth="1"/>
    <col min="7171" max="7176" width="11" style="1" customWidth="1"/>
    <col min="7177" max="7408" width="8.1640625" style="1"/>
    <col min="7409" max="7409" width="5.5" style="1" customWidth="1"/>
    <col min="7410" max="7410" width="21.5" style="1" bestFit="1" customWidth="1"/>
    <col min="7411" max="7411" width="16" style="1" customWidth="1"/>
    <col min="7412" max="7412" width="10.5" style="1" bestFit="1" customWidth="1"/>
    <col min="7413" max="7415" width="12.6640625" style="1" customWidth="1"/>
    <col min="7416" max="7416" width="13.83203125" style="1" customWidth="1"/>
    <col min="7417" max="7417" width="15.33203125" style="1" customWidth="1"/>
    <col min="7418" max="7418" width="13.83203125" style="1" customWidth="1"/>
    <col min="7419" max="7419" width="0" style="1" hidden="1" customWidth="1"/>
    <col min="7420" max="7420" width="13.83203125" style="1" customWidth="1"/>
    <col min="7421" max="7421" width="63.6640625" style="1" bestFit="1" customWidth="1"/>
    <col min="7422" max="7422" width="63.6640625" style="1" customWidth="1"/>
    <col min="7423" max="7426" width="17.5" style="1" customWidth="1"/>
    <col min="7427" max="7432" width="11" style="1" customWidth="1"/>
    <col min="7433" max="7664" width="8.1640625" style="1"/>
    <col min="7665" max="7665" width="5.5" style="1" customWidth="1"/>
    <col min="7666" max="7666" width="21.5" style="1" bestFit="1" customWidth="1"/>
    <col min="7667" max="7667" width="16" style="1" customWidth="1"/>
    <col min="7668" max="7668" width="10.5" style="1" bestFit="1" customWidth="1"/>
    <col min="7669" max="7671" width="12.6640625" style="1" customWidth="1"/>
    <col min="7672" max="7672" width="13.83203125" style="1" customWidth="1"/>
    <col min="7673" max="7673" width="15.33203125" style="1" customWidth="1"/>
    <col min="7674" max="7674" width="13.83203125" style="1" customWidth="1"/>
    <col min="7675" max="7675" width="0" style="1" hidden="1" customWidth="1"/>
    <col min="7676" max="7676" width="13.83203125" style="1" customWidth="1"/>
    <col min="7677" max="7677" width="63.6640625" style="1" bestFit="1" customWidth="1"/>
    <col min="7678" max="7678" width="63.6640625" style="1" customWidth="1"/>
    <col min="7679" max="7682" width="17.5" style="1" customWidth="1"/>
    <col min="7683" max="7688" width="11" style="1" customWidth="1"/>
    <col min="7689" max="7920" width="8.1640625" style="1"/>
    <col min="7921" max="7921" width="5.5" style="1" customWidth="1"/>
    <col min="7922" max="7922" width="21.5" style="1" bestFit="1" customWidth="1"/>
    <col min="7923" max="7923" width="16" style="1" customWidth="1"/>
    <col min="7924" max="7924" width="10.5" style="1" bestFit="1" customWidth="1"/>
    <col min="7925" max="7927" width="12.6640625" style="1" customWidth="1"/>
    <col min="7928" max="7928" width="13.83203125" style="1" customWidth="1"/>
    <col min="7929" max="7929" width="15.33203125" style="1" customWidth="1"/>
    <col min="7930" max="7930" width="13.83203125" style="1" customWidth="1"/>
    <col min="7931" max="7931" width="0" style="1" hidden="1" customWidth="1"/>
    <col min="7932" max="7932" width="13.83203125" style="1" customWidth="1"/>
    <col min="7933" max="7933" width="63.6640625" style="1" bestFit="1" customWidth="1"/>
    <col min="7934" max="7934" width="63.6640625" style="1" customWidth="1"/>
    <col min="7935" max="7938" width="17.5" style="1" customWidth="1"/>
    <col min="7939" max="7944" width="11" style="1" customWidth="1"/>
    <col min="7945" max="8176" width="8.1640625" style="1"/>
    <col min="8177" max="8177" width="5.5" style="1" customWidth="1"/>
    <col min="8178" max="8178" width="21.5" style="1" bestFit="1" customWidth="1"/>
    <col min="8179" max="8179" width="16" style="1" customWidth="1"/>
    <col min="8180" max="8180" width="10.5" style="1" bestFit="1" customWidth="1"/>
    <col min="8181" max="8183" width="12.6640625" style="1" customWidth="1"/>
    <col min="8184" max="8184" width="13.83203125" style="1" customWidth="1"/>
    <col min="8185" max="8185" width="15.33203125" style="1" customWidth="1"/>
    <col min="8186" max="8186" width="13.83203125" style="1" customWidth="1"/>
    <col min="8187" max="8187" width="0" style="1" hidden="1" customWidth="1"/>
    <col min="8188" max="8188" width="13.83203125" style="1" customWidth="1"/>
    <col min="8189" max="8189" width="63.6640625" style="1" bestFit="1" customWidth="1"/>
    <col min="8190" max="8190" width="63.6640625" style="1" customWidth="1"/>
    <col min="8191" max="8194" width="17.5" style="1" customWidth="1"/>
    <col min="8195" max="8200" width="11" style="1" customWidth="1"/>
    <col min="8201" max="8432" width="8.1640625" style="1"/>
    <col min="8433" max="8433" width="5.5" style="1" customWidth="1"/>
    <col min="8434" max="8434" width="21.5" style="1" bestFit="1" customWidth="1"/>
    <col min="8435" max="8435" width="16" style="1" customWidth="1"/>
    <col min="8436" max="8436" width="10.5" style="1" bestFit="1" customWidth="1"/>
    <col min="8437" max="8439" width="12.6640625" style="1" customWidth="1"/>
    <col min="8440" max="8440" width="13.83203125" style="1" customWidth="1"/>
    <col min="8441" max="8441" width="15.33203125" style="1" customWidth="1"/>
    <col min="8442" max="8442" width="13.83203125" style="1" customWidth="1"/>
    <col min="8443" max="8443" width="0" style="1" hidden="1" customWidth="1"/>
    <col min="8444" max="8444" width="13.83203125" style="1" customWidth="1"/>
    <col min="8445" max="8445" width="63.6640625" style="1" bestFit="1" customWidth="1"/>
    <col min="8446" max="8446" width="63.6640625" style="1" customWidth="1"/>
    <col min="8447" max="8450" width="17.5" style="1" customWidth="1"/>
    <col min="8451" max="8456" width="11" style="1" customWidth="1"/>
    <col min="8457" max="8688" width="8.1640625" style="1"/>
    <col min="8689" max="8689" width="5.5" style="1" customWidth="1"/>
    <col min="8690" max="8690" width="21.5" style="1" bestFit="1" customWidth="1"/>
    <col min="8691" max="8691" width="16" style="1" customWidth="1"/>
    <col min="8692" max="8692" width="10.5" style="1" bestFit="1" customWidth="1"/>
    <col min="8693" max="8695" width="12.6640625" style="1" customWidth="1"/>
    <col min="8696" max="8696" width="13.83203125" style="1" customWidth="1"/>
    <col min="8697" max="8697" width="15.33203125" style="1" customWidth="1"/>
    <col min="8698" max="8698" width="13.83203125" style="1" customWidth="1"/>
    <col min="8699" max="8699" width="0" style="1" hidden="1" customWidth="1"/>
    <col min="8700" max="8700" width="13.83203125" style="1" customWidth="1"/>
    <col min="8701" max="8701" width="63.6640625" style="1" bestFit="1" customWidth="1"/>
    <col min="8702" max="8702" width="63.6640625" style="1" customWidth="1"/>
    <col min="8703" max="8706" width="17.5" style="1" customWidth="1"/>
    <col min="8707" max="8712" width="11" style="1" customWidth="1"/>
    <col min="8713" max="8944" width="8.1640625" style="1"/>
    <col min="8945" max="8945" width="5.5" style="1" customWidth="1"/>
    <col min="8946" max="8946" width="21.5" style="1" bestFit="1" customWidth="1"/>
    <col min="8947" max="8947" width="16" style="1" customWidth="1"/>
    <col min="8948" max="8948" width="10.5" style="1" bestFit="1" customWidth="1"/>
    <col min="8949" max="8951" width="12.6640625" style="1" customWidth="1"/>
    <col min="8952" max="8952" width="13.83203125" style="1" customWidth="1"/>
    <col min="8953" max="8953" width="15.33203125" style="1" customWidth="1"/>
    <col min="8954" max="8954" width="13.83203125" style="1" customWidth="1"/>
    <col min="8955" max="8955" width="0" style="1" hidden="1" customWidth="1"/>
    <col min="8956" max="8956" width="13.83203125" style="1" customWidth="1"/>
    <col min="8957" max="8957" width="63.6640625" style="1" bestFit="1" customWidth="1"/>
    <col min="8958" max="8958" width="63.6640625" style="1" customWidth="1"/>
    <col min="8959" max="8962" width="17.5" style="1" customWidth="1"/>
    <col min="8963" max="8968" width="11" style="1" customWidth="1"/>
    <col min="8969" max="9200" width="8.1640625" style="1"/>
    <col min="9201" max="9201" width="5.5" style="1" customWidth="1"/>
    <col min="9202" max="9202" width="21.5" style="1" bestFit="1" customWidth="1"/>
    <col min="9203" max="9203" width="16" style="1" customWidth="1"/>
    <col min="9204" max="9204" width="10.5" style="1" bestFit="1" customWidth="1"/>
    <col min="9205" max="9207" width="12.6640625" style="1" customWidth="1"/>
    <col min="9208" max="9208" width="13.83203125" style="1" customWidth="1"/>
    <col min="9209" max="9209" width="15.33203125" style="1" customWidth="1"/>
    <col min="9210" max="9210" width="13.83203125" style="1" customWidth="1"/>
    <col min="9211" max="9211" width="0" style="1" hidden="1" customWidth="1"/>
    <col min="9212" max="9212" width="13.83203125" style="1" customWidth="1"/>
    <col min="9213" max="9213" width="63.6640625" style="1" bestFit="1" customWidth="1"/>
    <col min="9214" max="9214" width="63.6640625" style="1" customWidth="1"/>
    <col min="9215" max="9218" width="17.5" style="1" customWidth="1"/>
    <col min="9219" max="9224" width="11" style="1" customWidth="1"/>
    <col min="9225" max="9456" width="8.1640625" style="1"/>
    <col min="9457" max="9457" width="5.5" style="1" customWidth="1"/>
    <col min="9458" max="9458" width="21.5" style="1" bestFit="1" customWidth="1"/>
    <col min="9459" max="9459" width="16" style="1" customWidth="1"/>
    <col min="9460" max="9460" width="10.5" style="1" bestFit="1" customWidth="1"/>
    <col min="9461" max="9463" width="12.6640625" style="1" customWidth="1"/>
    <col min="9464" max="9464" width="13.83203125" style="1" customWidth="1"/>
    <col min="9465" max="9465" width="15.33203125" style="1" customWidth="1"/>
    <col min="9466" max="9466" width="13.83203125" style="1" customWidth="1"/>
    <col min="9467" max="9467" width="0" style="1" hidden="1" customWidth="1"/>
    <col min="9468" max="9468" width="13.83203125" style="1" customWidth="1"/>
    <col min="9469" max="9469" width="63.6640625" style="1" bestFit="1" customWidth="1"/>
    <col min="9470" max="9470" width="63.6640625" style="1" customWidth="1"/>
    <col min="9471" max="9474" width="17.5" style="1" customWidth="1"/>
    <col min="9475" max="9480" width="11" style="1" customWidth="1"/>
    <col min="9481" max="9712" width="8.1640625" style="1"/>
    <col min="9713" max="9713" width="5.5" style="1" customWidth="1"/>
    <col min="9714" max="9714" width="21.5" style="1" bestFit="1" customWidth="1"/>
    <col min="9715" max="9715" width="16" style="1" customWidth="1"/>
    <col min="9716" max="9716" width="10.5" style="1" bestFit="1" customWidth="1"/>
    <col min="9717" max="9719" width="12.6640625" style="1" customWidth="1"/>
    <col min="9720" max="9720" width="13.83203125" style="1" customWidth="1"/>
    <col min="9721" max="9721" width="15.33203125" style="1" customWidth="1"/>
    <col min="9722" max="9722" width="13.83203125" style="1" customWidth="1"/>
    <col min="9723" max="9723" width="0" style="1" hidden="1" customWidth="1"/>
    <col min="9724" max="9724" width="13.83203125" style="1" customWidth="1"/>
    <col min="9725" max="9725" width="63.6640625" style="1" bestFit="1" customWidth="1"/>
    <col min="9726" max="9726" width="63.6640625" style="1" customWidth="1"/>
    <col min="9727" max="9730" width="17.5" style="1" customWidth="1"/>
    <col min="9731" max="9736" width="11" style="1" customWidth="1"/>
    <col min="9737" max="9968" width="8.1640625" style="1"/>
    <col min="9969" max="9969" width="5.5" style="1" customWidth="1"/>
    <col min="9970" max="9970" width="21.5" style="1" bestFit="1" customWidth="1"/>
    <col min="9971" max="9971" width="16" style="1" customWidth="1"/>
    <col min="9972" max="9972" width="10.5" style="1" bestFit="1" customWidth="1"/>
    <col min="9973" max="9975" width="12.6640625" style="1" customWidth="1"/>
    <col min="9976" max="9976" width="13.83203125" style="1" customWidth="1"/>
    <col min="9977" max="9977" width="15.33203125" style="1" customWidth="1"/>
    <col min="9978" max="9978" width="13.83203125" style="1" customWidth="1"/>
    <col min="9979" max="9979" width="0" style="1" hidden="1" customWidth="1"/>
    <col min="9980" max="9980" width="13.83203125" style="1" customWidth="1"/>
    <col min="9981" max="9981" width="63.6640625" style="1" bestFit="1" customWidth="1"/>
    <col min="9982" max="9982" width="63.6640625" style="1" customWidth="1"/>
    <col min="9983" max="9986" width="17.5" style="1" customWidth="1"/>
    <col min="9987" max="9992" width="11" style="1" customWidth="1"/>
    <col min="9993" max="10224" width="8.1640625" style="1"/>
    <col min="10225" max="10225" width="5.5" style="1" customWidth="1"/>
    <col min="10226" max="10226" width="21.5" style="1" bestFit="1" customWidth="1"/>
    <col min="10227" max="10227" width="16" style="1" customWidth="1"/>
    <col min="10228" max="10228" width="10.5" style="1" bestFit="1" customWidth="1"/>
    <col min="10229" max="10231" width="12.6640625" style="1" customWidth="1"/>
    <col min="10232" max="10232" width="13.83203125" style="1" customWidth="1"/>
    <col min="10233" max="10233" width="15.33203125" style="1" customWidth="1"/>
    <col min="10234" max="10234" width="13.83203125" style="1" customWidth="1"/>
    <col min="10235" max="10235" width="0" style="1" hidden="1" customWidth="1"/>
    <col min="10236" max="10236" width="13.83203125" style="1" customWidth="1"/>
    <col min="10237" max="10237" width="63.6640625" style="1" bestFit="1" customWidth="1"/>
    <col min="10238" max="10238" width="63.6640625" style="1" customWidth="1"/>
    <col min="10239" max="10242" width="17.5" style="1" customWidth="1"/>
    <col min="10243" max="10248" width="11" style="1" customWidth="1"/>
    <col min="10249" max="10480" width="8.1640625" style="1"/>
    <col min="10481" max="10481" width="5.5" style="1" customWidth="1"/>
    <col min="10482" max="10482" width="21.5" style="1" bestFit="1" customWidth="1"/>
    <col min="10483" max="10483" width="16" style="1" customWidth="1"/>
    <col min="10484" max="10484" width="10.5" style="1" bestFit="1" customWidth="1"/>
    <col min="10485" max="10487" width="12.6640625" style="1" customWidth="1"/>
    <col min="10488" max="10488" width="13.83203125" style="1" customWidth="1"/>
    <col min="10489" max="10489" width="15.33203125" style="1" customWidth="1"/>
    <col min="10490" max="10490" width="13.83203125" style="1" customWidth="1"/>
    <col min="10491" max="10491" width="0" style="1" hidden="1" customWidth="1"/>
    <col min="10492" max="10492" width="13.83203125" style="1" customWidth="1"/>
    <col min="10493" max="10493" width="63.6640625" style="1" bestFit="1" customWidth="1"/>
    <col min="10494" max="10494" width="63.6640625" style="1" customWidth="1"/>
    <col min="10495" max="10498" width="17.5" style="1" customWidth="1"/>
    <col min="10499" max="10504" width="11" style="1" customWidth="1"/>
    <col min="10505" max="10736" width="8.1640625" style="1"/>
    <col min="10737" max="10737" width="5.5" style="1" customWidth="1"/>
    <col min="10738" max="10738" width="21.5" style="1" bestFit="1" customWidth="1"/>
    <col min="10739" max="10739" width="16" style="1" customWidth="1"/>
    <col min="10740" max="10740" width="10.5" style="1" bestFit="1" customWidth="1"/>
    <col min="10741" max="10743" width="12.6640625" style="1" customWidth="1"/>
    <col min="10744" max="10744" width="13.83203125" style="1" customWidth="1"/>
    <col min="10745" max="10745" width="15.33203125" style="1" customWidth="1"/>
    <col min="10746" max="10746" width="13.83203125" style="1" customWidth="1"/>
    <col min="10747" max="10747" width="0" style="1" hidden="1" customWidth="1"/>
    <col min="10748" max="10748" width="13.83203125" style="1" customWidth="1"/>
    <col min="10749" max="10749" width="63.6640625" style="1" bestFit="1" customWidth="1"/>
    <col min="10750" max="10750" width="63.6640625" style="1" customWidth="1"/>
    <col min="10751" max="10754" width="17.5" style="1" customWidth="1"/>
    <col min="10755" max="10760" width="11" style="1" customWidth="1"/>
    <col min="10761" max="10992" width="8.1640625" style="1"/>
    <col min="10993" max="10993" width="5.5" style="1" customWidth="1"/>
    <col min="10994" max="10994" width="21.5" style="1" bestFit="1" customWidth="1"/>
    <col min="10995" max="10995" width="16" style="1" customWidth="1"/>
    <col min="10996" max="10996" width="10.5" style="1" bestFit="1" customWidth="1"/>
    <col min="10997" max="10999" width="12.6640625" style="1" customWidth="1"/>
    <col min="11000" max="11000" width="13.83203125" style="1" customWidth="1"/>
    <col min="11001" max="11001" width="15.33203125" style="1" customWidth="1"/>
    <col min="11002" max="11002" width="13.83203125" style="1" customWidth="1"/>
    <col min="11003" max="11003" width="0" style="1" hidden="1" customWidth="1"/>
    <col min="11004" max="11004" width="13.83203125" style="1" customWidth="1"/>
    <col min="11005" max="11005" width="63.6640625" style="1" bestFit="1" customWidth="1"/>
    <col min="11006" max="11006" width="63.6640625" style="1" customWidth="1"/>
    <col min="11007" max="11010" width="17.5" style="1" customWidth="1"/>
    <col min="11011" max="11016" width="11" style="1" customWidth="1"/>
    <col min="11017" max="11248" width="8.1640625" style="1"/>
    <col min="11249" max="11249" width="5.5" style="1" customWidth="1"/>
    <col min="11250" max="11250" width="21.5" style="1" bestFit="1" customWidth="1"/>
    <col min="11251" max="11251" width="16" style="1" customWidth="1"/>
    <col min="11252" max="11252" width="10.5" style="1" bestFit="1" customWidth="1"/>
    <col min="11253" max="11255" width="12.6640625" style="1" customWidth="1"/>
    <col min="11256" max="11256" width="13.83203125" style="1" customWidth="1"/>
    <col min="11257" max="11257" width="15.33203125" style="1" customWidth="1"/>
    <col min="11258" max="11258" width="13.83203125" style="1" customWidth="1"/>
    <col min="11259" max="11259" width="0" style="1" hidden="1" customWidth="1"/>
    <col min="11260" max="11260" width="13.83203125" style="1" customWidth="1"/>
    <col min="11261" max="11261" width="63.6640625" style="1" bestFit="1" customWidth="1"/>
    <col min="11262" max="11262" width="63.6640625" style="1" customWidth="1"/>
    <col min="11263" max="11266" width="17.5" style="1" customWidth="1"/>
    <col min="11267" max="11272" width="11" style="1" customWidth="1"/>
    <col min="11273" max="11504" width="8.1640625" style="1"/>
    <col min="11505" max="11505" width="5.5" style="1" customWidth="1"/>
    <col min="11506" max="11506" width="21.5" style="1" bestFit="1" customWidth="1"/>
    <col min="11507" max="11507" width="16" style="1" customWidth="1"/>
    <col min="11508" max="11508" width="10.5" style="1" bestFit="1" customWidth="1"/>
    <col min="11509" max="11511" width="12.6640625" style="1" customWidth="1"/>
    <col min="11512" max="11512" width="13.83203125" style="1" customWidth="1"/>
    <col min="11513" max="11513" width="15.33203125" style="1" customWidth="1"/>
    <col min="11514" max="11514" width="13.83203125" style="1" customWidth="1"/>
    <col min="11515" max="11515" width="0" style="1" hidden="1" customWidth="1"/>
    <col min="11516" max="11516" width="13.83203125" style="1" customWidth="1"/>
    <col min="11517" max="11517" width="63.6640625" style="1" bestFit="1" customWidth="1"/>
    <col min="11518" max="11518" width="63.6640625" style="1" customWidth="1"/>
    <col min="11519" max="11522" width="17.5" style="1" customWidth="1"/>
    <col min="11523" max="11528" width="11" style="1" customWidth="1"/>
    <col min="11529" max="11760" width="8.1640625" style="1"/>
    <col min="11761" max="11761" width="5.5" style="1" customWidth="1"/>
    <col min="11762" max="11762" width="21.5" style="1" bestFit="1" customWidth="1"/>
    <col min="11763" max="11763" width="16" style="1" customWidth="1"/>
    <col min="11764" max="11764" width="10.5" style="1" bestFit="1" customWidth="1"/>
    <col min="11765" max="11767" width="12.6640625" style="1" customWidth="1"/>
    <col min="11768" max="11768" width="13.83203125" style="1" customWidth="1"/>
    <col min="11769" max="11769" width="15.33203125" style="1" customWidth="1"/>
    <col min="11770" max="11770" width="13.83203125" style="1" customWidth="1"/>
    <col min="11771" max="11771" width="0" style="1" hidden="1" customWidth="1"/>
    <col min="11772" max="11772" width="13.83203125" style="1" customWidth="1"/>
    <col min="11773" max="11773" width="63.6640625" style="1" bestFit="1" customWidth="1"/>
    <col min="11774" max="11774" width="63.6640625" style="1" customWidth="1"/>
    <col min="11775" max="11778" width="17.5" style="1" customWidth="1"/>
    <col min="11779" max="11784" width="11" style="1" customWidth="1"/>
    <col min="11785" max="12016" width="8.1640625" style="1"/>
    <col min="12017" max="12017" width="5.5" style="1" customWidth="1"/>
    <col min="12018" max="12018" width="21.5" style="1" bestFit="1" customWidth="1"/>
    <col min="12019" max="12019" width="16" style="1" customWidth="1"/>
    <col min="12020" max="12020" width="10.5" style="1" bestFit="1" customWidth="1"/>
    <col min="12021" max="12023" width="12.6640625" style="1" customWidth="1"/>
    <col min="12024" max="12024" width="13.83203125" style="1" customWidth="1"/>
    <col min="12025" max="12025" width="15.33203125" style="1" customWidth="1"/>
    <col min="12026" max="12026" width="13.83203125" style="1" customWidth="1"/>
    <col min="12027" max="12027" width="0" style="1" hidden="1" customWidth="1"/>
    <col min="12028" max="12028" width="13.83203125" style="1" customWidth="1"/>
    <col min="12029" max="12029" width="63.6640625" style="1" bestFit="1" customWidth="1"/>
    <col min="12030" max="12030" width="63.6640625" style="1" customWidth="1"/>
    <col min="12031" max="12034" width="17.5" style="1" customWidth="1"/>
    <col min="12035" max="12040" width="11" style="1" customWidth="1"/>
    <col min="12041" max="12272" width="8.1640625" style="1"/>
    <col min="12273" max="12273" width="5.5" style="1" customWidth="1"/>
    <col min="12274" max="12274" width="21.5" style="1" bestFit="1" customWidth="1"/>
    <col min="12275" max="12275" width="16" style="1" customWidth="1"/>
    <col min="12276" max="12276" width="10.5" style="1" bestFit="1" customWidth="1"/>
    <col min="12277" max="12279" width="12.6640625" style="1" customWidth="1"/>
    <col min="12280" max="12280" width="13.83203125" style="1" customWidth="1"/>
    <col min="12281" max="12281" width="15.33203125" style="1" customWidth="1"/>
    <col min="12282" max="12282" width="13.83203125" style="1" customWidth="1"/>
    <col min="12283" max="12283" width="0" style="1" hidden="1" customWidth="1"/>
    <col min="12284" max="12284" width="13.83203125" style="1" customWidth="1"/>
    <col min="12285" max="12285" width="63.6640625" style="1" bestFit="1" customWidth="1"/>
    <col min="12286" max="12286" width="63.6640625" style="1" customWidth="1"/>
    <col min="12287" max="12290" width="17.5" style="1" customWidth="1"/>
    <col min="12291" max="12296" width="11" style="1" customWidth="1"/>
    <col min="12297" max="12528" width="8.1640625" style="1"/>
    <col min="12529" max="12529" width="5.5" style="1" customWidth="1"/>
    <col min="12530" max="12530" width="21.5" style="1" bestFit="1" customWidth="1"/>
    <col min="12531" max="12531" width="16" style="1" customWidth="1"/>
    <col min="12532" max="12532" width="10.5" style="1" bestFit="1" customWidth="1"/>
    <col min="12533" max="12535" width="12.6640625" style="1" customWidth="1"/>
    <col min="12536" max="12536" width="13.83203125" style="1" customWidth="1"/>
    <col min="12537" max="12537" width="15.33203125" style="1" customWidth="1"/>
    <col min="12538" max="12538" width="13.83203125" style="1" customWidth="1"/>
    <col min="12539" max="12539" width="0" style="1" hidden="1" customWidth="1"/>
    <col min="12540" max="12540" width="13.83203125" style="1" customWidth="1"/>
    <col min="12541" max="12541" width="63.6640625" style="1" bestFit="1" customWidth="1"/>
    <col min="12542" max="12542" width="63.6640625" style="1" customWidth="1"/>
    <col min="12543" max="12546" width="17.5" style="1" customWidth="1"/>
    <col min="12547" max="12552" width="11" style="1" customWidth="1"/>
    <col min="12553" max="12784" width="8.1640625" style="1"/>
    <col min="12785" max="12785" width="5.5" style="1" customWidth="1"/>
    <col min="12786" max="12786" width="21.5" style="1" bestFit="1" customWidth="1"/>
    <col min="12787" max="12787" width="16" style="1" customWidth="1"/>
    <col min="12788" max="12788" width="10.5" style="1" bestFit="1" customWidth="1"/>
    <col min="12789" max="12791" width="12.6640625" style="1" customWidth="1"/>
    <col min="12792" max="12792" width="13.83203125" style="1" customWidth="1"/>
    <col min="12793" max="12793" width="15.33203125" style="1" customWidth="1"/>
    <col min="12794" max="12794" width="13.83203125" style="1" customWidth="1"/>
    <col min="12795" max="12795" width="0" style="1" hidden="1" customWidth="1"/>
    <col min="12796" max="12796" width="13.83203125" style="1" customWidth="1"/>
    <col min="12797" max="12797" width="63.6640625" style="1" bestFit="1" customWidth="1"/>
    <col min="12798" max="12798" width="63.6640625" style="1" customWidth="1"/>
    <col min="12799" max="12802" width="17.5" style="1" customWidth="1"/>
    <col min="12803" max="12808" width="11" style="1" customWidth="1"/>
    <col min="12809" max="13040" width="8.1640625" style="1"/>
    <col min="13041" max="13041" width="5.5" style="1" customWidth="1"/>
    <col min="13042" max="13042" width="21.5" style="1" bestFit="1" customWidth="1"/>
    <col min="13043" max="13043" width="16" style="1" customWidth="1"/>
    <col min="13044" max="13044" width="10.5" style="1" bestFit="1" customWidth="1"/>
    <col min="13045" max="13047" width="12.6640625" style="1" customWidth="1"/>
    <col min="13048" max="13048" width="13.83203125" style="1" customWidth="1"/>
    <col min="13049" max="13049" width="15.33203125" style="1" customWidth="1"/>
    <col min="13050" max="13050" width="13.83203125" style="1" customWidth="1"/>
    <col min="13051" max="13051" width="0" style="1" hidden="1" customWidth="1"/>
    <col min="13052" max="13052" width="13.83203125" style="1" customWidth="1"/>
    <col min="13053" max="13053" width="63.6640625" style="1" bestFit="1" customWidth="1"/>
    <col min="13054" max="13054" width="63.6640625" style="1" customWidth="1"/>
    <col min="13055" max="13058" width="17.5" style="1" customWidth="1"/>
    <col min="13059" max="13064" width="11" style="1" customWidth="1"/>
    <col min="13065" max="13296" width="8.1640625" style="1"/>
    <col min="13297" max="13297" width="5.5" style="1" customWidth="1"/>
    <col min="13298" max="13298" width="21.5" style="1" bestFit="1" customWidth="1"/>
    <col min="13299" max="13299" width="16" style="1" customWidth="1"/>
    <col min="13300" max="13300" width="10.5" style="1" bestFit="1" customWidth="1"/>
    <col min="13301" max="13303" width="12.6640625" style="1" customWidth="1"/>
    <col min="13304" max="13304" width="13.83203125" style="1" customWidth="1"/>
    <col min="13305" max="13305" width="15.33203125" style="1" customWidth="1"/>
    <col min="13306" max="13306" width="13.83203125" style="1" customWidth="1"/>
    <col min="13307" max="13307" width="0" style="1" hidden="1" customWidth="1"/>
    <col min="13308" max="13308" width="13.83203125" style="1" customWidth="1"/>
    <col min="13309" max="13309" width="63.6640625" style="1" bestFit="1" customWidth="1"/>
    <col min="13310" max="13310" width="63.6640625" style="1" customWidth="1"/>
    <col min="13311" max="13314" width="17.5" style="1" customWidth="1"/>
    <col min="13315" max="13320" width="11" style="1" customWidth="1"/>
    <col min="13321" max="13552" width="8.1640625" style="1"/>
    <col min="13553" max="13553" width="5.5" style="1" customWidth="1"/>
    <col min="13554" max="13554" width="21.5" style="1" bestFit="1" customWidth="1"/>
    <col min="13555" max="13555" width="16" style="1" customWidth="1"/>
    <col min="13556" max="13556" width="10.5" style="1" bestFit="1" customWidth="1"/>
    <col min="13557" max="13559" width="12.6640625" style="1" customWidth="1"/>
    <col min="13560" max="13560" width="13.83203125" style="1" customWidth="1"/>
    <col min="13561" max="13561" width="15.33203125" style="1" customWidth="1"/>
    <col min="13562" max="13562" width="13.83203125" style="1" customWidth="1"/>
    <col min="13563" max="13563" width="0" style="1" hidden="1" customWidth="1"/>
    <col min="13564" max="13564" width="13.83203125" style="1" customWidth="1"/>
    <col min="13565" max="13565" width="63.6640625" style="1" bestFit="1" customWidth="1"/>
    <col min="13566" max="13566" width="63.6640625" style="1" customWidth="1"/>
    <col min="13567" max="13570" width="17.5" style="1" customWidth="1"/>
    <col min="13571" max="13576" width="11" style="1" customWidth="1"/>
    <col min="13577" max="13808" width="8.1640625" style="1"/>
    <col min="13809" max="13809" width="5.5" style="1" customWidth="1"/>
    <col min="13810" max="13810" width="21.5" style="1" bestFit="1" customWidth="1"/>
    <col min="13811" max="13811" width="16" style="1" customWidth="1"/>
    <col min="13812" max="13812" width="10.5" style="1" bestFit="1" customWidth="1"/>
    <col min="13813" max="13815" width="12.6640625" style="1" customWidth="1"/>
    <col min="13816" max="13816" width="13.83203125" style="1" customWidth="1"/>
    <col min="13817" max="13817" width="15.33203125" style="1" customWidth="1"/>
    <col min="13818" max="13818" width="13.83203125" style="1" customWidth="1"/>
    <col min="13819" max="13819" width="0" style="1" hidden="1" customWidth="1"/>
    <col min="13820" max="13820" width="13.83203125" style="1" customWidth="1"/>
    <col min="13821" max="13821" width="63.6640625" style="1" bestFit="1" customWidth="1"/>
    <col min="13822" max="13822" width="63.6640625" style="1" customWidth="1"/>
    <col min="13823" max="13826" width="17.5" style="1" customWidth="1"/>
    <col min="13827" max="13832" width="11" style="1" customWidth="1"/>
    <col min="13833" max="14064" width="8.1640625" style="1"/>
    <col min="14065" max="14065" width="5.5" style="1" customWidth="1"/>
    <col min="14066" max="14066" width="21.5" style="1" bestFit="1" customWidth="1"/>
    <col min="14067" max="14067" width="16" style="1" customWidth="1"/>
    <col min="14068" max="14068" width="10.5" style="1" bestFit="1" customWidth="1"/>
    <col min="14069" max="14071" width="12.6640625" style="1" customWidth="1"/>
    <col min="14072" max="14072" width="13.83203125" style="1" customWidth="1"/>
    <col min="14073" max="14073" width="15.33203125" style="1" customWidth="1"/>
    <col min="14074" max="14074" width="13.83203125" style="1" customWidth="1"/>
    <col min="14075" max="14075" width="0" style="1" hidden="1" customWidth="1"/>
    <col min="14076" max="14076" width="13.83203125" style="1" customWidth="1"/>
    <col min="14077" max="14077" width="63.6640625" style="1" bestFit="1" customWidth="1"/>
    <col min="14078" max="14078" width="63.6640625" style="1" customWidth="1"/>
    <col min="14079" max="14082" width="17.5" style="1" customWidth="1"/>
    <col min="14083" max="14088" width="11" style="1" customWidth="1"/>
    <col min="14089" max="14320" width="8.1640625" style="1"/>
    <col min="14321" max="14321" width="5.5" style="1" customWidth="1"/>
    <col min="14322" max="14322" width="21.5" style="1" bestFit="1" customWidth="1"/>
    <col min="14323" max="14323" width="16" style="1" customWidth="1"/>
    <col min="14324" max="14324" width="10.5" style="1" bestFit="1" customWidth="1"/>
    <col min="14325" max="14327" width="12.6640625" style="1" customWidth="1"/>
    <col min="14328" max="14328" width="13.83203125" style="1" customWidth="1"/>
    <col min="14329" max="14329" width="15.33203125" style="1" customWidth="1"/>
    <col min="14330" max="14330" width="13.83203125" style="1" customWidth="1"/>
    <col min="14331" max="14331" width="0" style="1" hidden="1" customWidth="1"/>
    <col min="14332" max="14332" width="13.83203125" style="1" customWidth="1"/>
    <col min="14333" max="14333" width="63.6640625" style="1" bestFit="1" customWidth="1"/>
    <col min="14334" max="14334" width="63.6640625" style="1" customWidth="1"/>
    <col min="14335" max="14338" width="17.5" style="1" customWidth="1"/>
    <col min="14339" max="14344" width="11" style="1" customWidth="1"/>
    <col min="14345" max="14576" width="8.1640625" style="1"/>
    <col min="14577" max="14577" width="5.5" style="1" customWidth="1"/>
    <col min="14578" max="14578" width="21.5" style="1" bestFit="1" customWidth="1"/>
    <col min="14579" max="14579" width="16" style="1" customWidth="1"/>
    <col min="14580" max="14580" width="10.5" style="1" bestFit="1" customWidth="1"/>
    <col min="14581" max="14583" width="12.6640625" style="1" customWidth="1"/>
    <col min="14584" max="14584" width="13.83203125" style="1" customWidth="1"/>
    <col min="14585" max="14585" width="15.33203125" style="1" customWidth="1"/>
    <col min="14586" max="14586" width="13.83203125" style="1" customWidth="1"/>
    <col min="14587" max="14587" width="0" style="1" hidden="1" customWidth="1"/>
    <col min="14588" max="14588" width="13.83203125" style="1" customWidth="1"/>
    <col min="14589" max="14589" width="63.6640625" style="1" bestFit="1" customWidth="1"/>
    <col min="14590" max="14590" width="63.6640625" style="1" customWidth="1"/>
    <col min="14591" max="14594" width="17.5" style="1" customWidth="1"/>
    <col min="14595" max="14600" width="11" style="1" customWidth="1"/>
    <col min="14601" max="14832" width="8.1640625" style="1"/>
    <col min="14833" max="14833" width="5.5" style="1" customWidth="1"/>
    <col min="14834" max="14834" width="21.5" style="1" bestFit="1" customWidth="1"/>
    <col min="14835" max="14835" width="16" style="1" customWidth="1"/>
    <col min="14836" max="14836" width="10.5" style="1" bestFit="1" customWidth="1"/>
    <col min="14837" max="14839" width="12.6640625" style="1" customWidth="1"/>
    <col min="14840" max="14840" width="13.83203125" style="1" customWidth="1"/>
    <col min="14841" max="14841" width="15.33203125" style="1" customWidth="1"/>
    <col min="14842" max="14842" width="13.83203125" style="1" customWidth="1"/>
    <col min="14843" max="14843" width="0" style="1" hidden="1" customWidth="1"/>
    <col min="14844" max="14844" width="13.83203125" style="1" customWidth="1"/>
    <col min="14845" max="14845" width="63.6640625" style="1" bestFit="1" customWidth="1"/>
    <col min="14846" max="14846" width="63.6640625" style="1" customWidth="1"/>
    <col min="14847" max="14850" width="17.5" style="1" customWidth="1"/>
    <col min="14851" max="14856" width="11" style="1" customWidth="1"/>
    <col min="14857" max="15088" width="8.1640625" style="1"/>
    <col min="15089" max="15089" width="5.5" style="1" customWidth="1"/>
    <col min="15090" max="15090" width="21.5" style="1" bestFit="1" customWidth="1"/>
    <col min="15091" max="15091" width="16" style="1" customWidth="1"/>
    <col min="15092" max="15092" width="10.5" style="1" bestFit="1" customWidth="1"/>
    <col min="15093" max="15095" width="12.6640625" style="1" customWidth="1"/>
    <col min="15096" max="15096" width="13.83203125" style="1" customWidth="1"/>
    <col min="15097" max="15097" width="15.33203125" style="1" customWidth="1"/>
    <col min="15098" max="15098" width="13.83203125" style="1" customWidth="1"/>
    <col min="15099" max="15099" width="0" style="1" hidden="1" customWidth="1"/>
    <col min="15100" max="15100" width="13.83203125" style="1" customWidth="1"/>
    <col min="15101" max="15101" width="63.6640625" style="1" bestFit="1" customWidth="1"/>
    <col min="15102" max="15102" width="63.6640625" style="1" customWidth="1"/>
    <col min="15103" max="15106" width="17.5" style="1" customWidth="1"/>
    <col min="15107" max="15112" width="11" style="1" customWidth="1"/>
    <col min="15113" max="15344" width="8.1640625" style="1"/>
    <col min="15345" max="15345" width="5.5" style="1" customWidth="1"/>
    <col min="15346" max="15346" width="21.5" style="1" bestFit="1" customWidth="1"/>
    <col min="15347" max="15347" width="16" style="1" customWidth="1"/>
    <col min="15348" max="15348" width="10.5" style="1" bestFit="1" customWidth="1"/>
    <col min="15349" max="15351" width="12.6640625" style="1" customWidth="1"/>
    <col min="15352" max="15352" width="13.83203125" style="1" customWidth="1"/>
    <col min="15353" max="15353" width="15.33203125" style="1" customWidth="1"/>
    <col min="15354" max="15354" width="13.83203125" style="1" customWidth="1"/>
    <col min="15355" max="15355" width="0" style="1" hidden="1" customWidth="1"/>
    <col min="15356" max="15356" width="13.83203125" style="1" customWidth="1"/>
    <col min="15357" max="15357" width="63.6640625" style="1" bestFit="1" customWidth="1"/>
    <col min="15358" max="15358" width="63.6640625" style="1" customWidth="1"/>
    <col min="15359" max="15362" width="17.5" style="1" customWidth="1"/>
    <col min="15363" max="15368" width="11" style="1" customWidth="1"/>
    <col min="15369" max="15600" width="8.1640625" style="1"/>
    <col min="15601" max="15601" width="5.5" style="1" customWidth="1"/>
    <col min="15602" max="15602" width="21.5" style="1" bestFit="1" customWidth="1"/>
    <col min="15603" max="15603" width="16" style="1" customWidth="1"/>
    <col min="15604" max="15604" width="10.5" style="1" bestFit="1" customWidth="1"/>
    <col min="15605" max="15607" width="12.6640625" style="1" customWidth="1"/>
    <col min="15608" max="15608" width="13.83203125" style="1" customWidth="1"/>
    <col min="15609" max="15609" width="15.33203125" style="1" customWidth="1"/>
    <col min="15610" max="15610" width="13.83203125" style="1" customWidth="1"/>
    <col min="15611" max="15611" width="0" style="1" hidden="1" customWidth="1"/>
    <col min="15612" max="15612" width="13.83203125" style="1" customWidth="1"/>
    <col min="15613" max="15613" width="63.6640625" style="1" bestFit="1" customWidth="1"/>
    <col min="15614" max="15614" width="63.6640625" style="1" customWidth="1"/>
    <col min="15615" max="15618" width="17.5" style="1" customWidth="1"/>
    <col min="15619" max="15624" width="11" style="1" customWidth="1"/>
    <col min="15625" max="15856" width="8.1640625" style="1"/>
    <col min="15857" max="15857" width="5.5" style="1" customWidth="1"/>
    <col min="15858" max="15858" width="21.5" style="1" bestFit="1" customWidth="1"/>
    <col min="15859" max="15859" width="16" style="1" customWidth="1"/>
    <col min="15860" max="15860" width="10.5" style="1" bestFit="1" customWidth="1"/>
    <col min="15861" max="15863" width="12.6640625" style="1" customWidth="1"/>
    <col min="15864" max="15864" width="13.83203125" style="1" customWidth="1"/>
    <col min="15865" max="15865" width="15.33203125" style="1" customWidth="1"/>
    <col min="15866" max="15866" width="13.83203125" style="1" customWidth="1"/>
    <col min="15867" max="15867" width="0" style="1" hidden="1" customWidth="1"/>
    <col min="15868" max="15868" width="13.83203125" style="1" customWidth="1"/>
    <col min="15869" max="15869" width="63.6640625" style="1" bestFit="1" customWidth="1"/>
    <col min="15870" max="15870" width="63.6640625" style="1" customWidth="1"/>
    <col min="15871" max="15874" width="17.5" style="1" customWidth="1"/>
    <col min="15875" max="15880" width="11" style="1" customWidth="1"/>
    <col min="15881" max="16112" width="8.1640625" style="1"/>
    <col min="16113" max="16113" width="5.5" style="1" customWidth="1"/>
    <col min="16114" max="16114" width="21.5" style="1" bestFit="1" customWidth="1"/>
    <col min="16115" max="16115" width="16" style="1" customWidth="1"/>
    <col min="16116" max="16116" width="10.5" style="1" bestFit="1" customWidth="1"/>
    <col min="16117" max="16119" width="12.6640625" style="1" customWidth="1"/>
    <col min="16120" max="16120" width="13.83203125" style="1" customWidth="1"/>
    <col min="16121" max="16121" width="15.33203125" style="1" customWidth="1"/>
    <col min="16122" max="16122" width="13.83203125" style="1" customWidth="1"/>
    <col min="16123" max="16123" width="0" style="1" hidden="1" customWidth="1"/>
    <col min="16124" max="16124" width="13.83203125" style="1" customWidth="1"/>
    <col min="16125" max="16125" width="63.6640625" style="1" bestFit="1" customWidth="1"/>
    <col min="16126" max="16126" width="63.6640625" style="1" customWidth="1"/>
    <col min="16127" max="16130" width="17.5" style="1" customWidth="1"/>
    <col min="16131" max="16136" width="11" style="1" customWidth="1"/>
    <col min="16137" max="16384" width="8.1640625" style="1"/>
  </cols>
  <sheetData>
    <row r="1" spans="1:15" ht="24.5" customHeight="1"/>
    <row r="4" spans="1:15" ht="27" customHeight="1"/>
    <row r="5" spans="1:15" s="3" customFormat="1" ht="32.5" hidden="1" customHeight="1">
      <c r="E5" s="2"/>
      <c r="F5" s="37"/>
      <c r="G5" s="4"/>
      <c r="H5" s="4"/>
    </row>
    <row r="6" spans="1:15" ht="29.25" customHeight="1">
      <c r="A6" s="26" t="s">
        <v>27</v>
      </c>
      <c r="B6" s="5"/>
      <c r="C6" s="5"/>
      <c r="D6" s="6"/>
      <c r="E6" s="6"/>
      <c r="F6" s="49"/>
      <c r="G6" s="5"/>
      <c r="H6" s="5"/>
      <c r="I6" s="5"/>
      <c r="J6" s="5"/>
      <c r="K6" s="17"/>
      <c r="L6" s="79"/>
      <c r="M6" s="79"/>
      <c r="N6" s="80">
        <f ca="1">TODAY()</f>
        <v>46087</v>
      </c>
      <c r="O6" s="81"/>
    </row>
    <row r="7" spans="1:15" ht="25.75" customHeight="1">
      <c r="A7" s="72" t="s">
        <v>14</v>
      </c>
      <c r="B7" s="73"/>
      <c r="C7" s="73"/>
      <c r="D7" s="73"/>
      <c r="E7" s="73"/>
      <c r="F7" s="73"/>
      <c r="G7" s="73"/>
      <c r="H7" s="73"/>
      <c r="I7" s="73"/>
      <c r="J7" s="73"/>
      <c r="K7" s="73"/>
      <c r="L7" s="73"/>
      <c r="M7" s="73"/>
      <c r="N7" s="73"/>
      <c r="O7" s="74"/>
    </row>
    <row r="8" spans="1:15" ht="22.75" customHeight="1">
      <c r="A8" s="75" t="s">
        <v>25</v>
      </c>
      <c r="B8" s="76"/>
      <c r="C8" s="76"/>
      <c r="D8" s="76"/>
      <c r="E8" s="76"/>
      <c r="F8" s="76"/>
      <c r="G8" s="76"/>
      <c r="H8" s="76"/>
      <c r="I8" s="76"/>
      <c r="J8" s="77"/>
      <c r="K8" s="76"/>
      <c r="L8" s="76"/>
      <c r="M8" s="76"/>
      <c r="N8" s="76"/>
      <c r="O8" s="78"/>
    </row>
    <row r="9" spans="1:15" s="7" customFormat="1" ht="38">
      <c r="A9" s="24" t="s">
        <v>3</v>
      </c>
      <c r="B9" s="24" t="s">
        <v>0</v>
      </c>
      <c r="C9" s="24" t="s">
        <v>1</v>
      </c>
      <c r="D9" s="24" t="s">
        <v>4</v>
      </c>
      <c r="E9" s="25" t="s">
        <v>5</v>
      </c>
      <c r="F9" s="50" t="s">
        <v>154</v>
      </c>
      <c r="G9" s="25" t="s">
        <v>53</v>
      </c>
      <c r="H9" s="29" t="s">
        <v>95</v>
      </c>
      <c r="I9" s="42" t="s">
        <v>96</v>
      </c>
      <c r="J9" s="47" t="s">
        <v>103</v>
      </c>
      <c r="K9" s="44" t="s">
        <v>13</v>
      </c>
      <c r="L9" s="25" t="s">
        <v>16</v>
      </c>
      <c r="M9" s="25" t="s">
        <v>17</v>
      </c>
      <c r="N9" s="25" t="s">
        <v>26</v>
      </c>
      <c r="O9" s="25" t="s">
        <v>23</v>
      </c>
    </row>
    <row r="10" spans="1:15" s="12" customFormat="1" ht="95">
      <c r="A10" s="8">
        <v>1</v>
      </c>
      <c r="B10" s="8" t="s">
        <v>59</v>
      </c>
      <c r="C10" s="8" t="s">
        <v>64</v>
      </c>
      <c r="D10" s="9" t="s">
        <v>8</v>
      </c>
      <c r="E10" s="10" t="s">
        <v>9</v>
      </c>
      <c r="F10" s="34">
        <v>24195</v>
      </c>
      <c r="G10" s="11">
        <v>15397</v>
      </c>
      <c r="H10" s="27">
        <f t="shared" ref="H10:H15" si="0">I10*1.22</f>
        <v>13283.055</v>
      </c>
      <c r="I10" s="43">
        <f t="shared" ref="I10:I24" si="1">F10*0.45</f>
        <v>10887.75</v>
      </c>
      <c r="J10" s="46">
        <v>250</v>
      </c>
      <c r="K10" s="45" t="s">
        <v>69</v>
      </c>
      <c r="L10" s="9">
        <v>10</v>
      </c>
      <c r="M10" s="9">
        <v>8</v>
      </c>
      <c r="N10" s="9" t="s">
        <v>21</v>
      </c>
      <c r="O10" s="9" t="s">
        <v>70</v>
      </c>
    </row>
    <row r="11" spans="1:15" s="12" customFormat="1" ht="61" customHeight="1">
      <c r="A11" s="8">
        <v>2</v>
      </c>
      <c r="B11" s="8" t="s">
        <v>66</v>
      </c>
      <c r="C11" s="8" t="s">
        <v>65</v>
      </c>
      <c r="D11" s="9" t="s">
        <v>8</v>
      </c>
      <c r="E11" s="10" t="s">
        <v>9</v>
      </c>
      <c r="F11" s="34">
        <v>23095</v>
      </c>
      <c r="G11" s="11">
        <v>14697</v>
      </c>
      <c r="H11" s="27">
        <f t="shared" si="0"/>
        <v>12679.154999999999</v>
      </c>
      <c r="I11" s="43">
        <f t="shared" si="1"/>
        <v>10392.75</v>
      </c>
      <c r="J11" s="46">
        <v>250</v>
      </c>
      <c r="K11" s="45" t="s">
        <v>71</v>
      </c>
      <c r="L11" s="9">
        <v>10</v>
      </c>
      <c r="M11" s="9">
        <v>9</v>
      </c>
      <c r="N11" s="9" t="s">
        <v>21</v>
      </c>
      <c r="O11" s="9" t="s">
        <v>55</v>
      </c>
    </row>
    <row r="12" spans="1:15" s="12" customFormat="1" ht="76">
      <c r="A12" s="8">
        <v>3</v>
      </c>
      <c r="B12" s="8" t="s">
        <v>60</v>
      </c>
      <c r="C12" s="8" t="s">
        <v>73</v>
      </c>
      <c r="D12" s="9" t="s">
        <v>8</v>
      </c>
      <c r="E12" s="10" t="s">
        <v>9</v>
      </c>
      <c r="F12" s="34">
        <v>11995</v>
      </c>
      <c r="G12" s="11">
        <v>11996</v>
      </c>
      <c r="H12" s="27">
        <f t="shared" si="0"/>
        <v>6585.2550000000001</v>
      </c>
      <c r="I12" s="43">
        <f t="shared" si="1"/>
        <v>5397.75</v>
      </c>
      <c r="J12" s="46">
        <v>250</v>
      </c>
      <c r="K12" s="45" t="s">
        <v>78</v>
      </c>
      <c r="L12" s="9">
        <v>10</v>
      </c>
      <c r="M12" s="9">
        <v>9</v>
      </c>
      <c r="N12" s="9" t="s">
        <v>21</v>
      </c>
      <c r="O12" s="9" t="s">
        <v>61</v>
      </c>
    </row>
    <row r="13" spans="1:15" s="12" customFormat="1" ht="76">
      <c r="A13" s="8">
        <v>4</v>
      </c>
      <c r="B13" s="8" t="s">
        <v>60</v>
      </c>
      <c r="C13" s="8" t="s">
        <v>74</v>
      </c>
      <c r="D13" s="9" t="s">
        <v>8</v>
      </c>
      <c r="E13" s="10" t="s">
        <v>9</v>
      </c>
      <c r="F13" s="34">
        <v>11995</v>
      </c>
      <c r="G13" s="11">
        <v>11996</v>
      </c>
      <c r="H13" s="27">
        <f t="shared" si="0"/>
        <v>6585.2550000000001</v>
      </c>
      <c r="I13" s="43">
        <f t="shared" si="1"/>
        <v>5397.75</v>
      </c>
      <c r="J13" s="46">
        <v>250</v>
      </c>
      <c r="K13" s="45" t="s">
        <v>77</v>
      </c>
      <c r="L13" s="9">
        <v>10</v>
      </c>
      <c r="M13" s="9">
        <v>9</v>
      </c>
      <c r="N13" s="9" t="s">
        <v>21</v>
      </c>
      <c r="O13" s="9" t="s">
        <v>61</v>
      </c>
    </row>
    <row r="14" spans="1:15" s="12" customFormat="1" ht="61" customHeight="1">
      <c r="A14" s="8">
        <v>5</v>
      </c>
      <c r="B14" s="8" t="s">
        <v>86</v>
      </c>
      <c r="C14" s="8" t="s">
        <v>87</v>
      </c>
      <c r="D14" s="9" t="s">
        <v>8</v>
      </c>
      <c r="E14" s="10" t="s">
        <v>9</v>
      </c>
      <c r="F14" s="34">
        <v>18000</v>
      </c>
      <c r="G14" s="11">
        <v>11197</v>
      </c>
      <c r="H14" s="27">
        <f t="shared" si="0"/>
        <v>9882</v>
      </c>
      <c r="I14" s="43">
        <f t="shared" si="1"/>
        <v>8100</v>
      </c>
      <c r="J14" s="46">
        <v>250</v>
      </c>
      <c r="K14" s="45" t="s">
        <v>90</v>
      </c>
      <c r="L14" s="9">
        <v>10</v>
      </c>
      <c r="M14" s="9">
        <v>9</v>
      </c>
      <c r="N14" s="9" t="s">
        <v>21</v>
      </c>
      <c r="O14" s="9" t="s">
        <v>55</v>
      </c>
    </row>
    <row r="15" spans="1:15" s="12" customFormat="1" ht="61" customHeight="1">
      <c r="A15" s="8">
        <v>6</v>
      </c>
      <c r="B15" s="8" t="s">
        <v>66</v>
      </c>
      <c r="C15" s="8" t="s">
        <v>88</v>
      </c>
      <c r="D15" s="9" t="s">
        <v>72</v>
      </c>
      <c r="E15" s="10" t="s">
        <v>9</v>
      </c>
      <c r="F15" s="34">
        <v>23095</v>
      </c>
      <c r="G15" s="11">
        <v>14697</v>
      </c>
      <c r="H15" s="27">
        <f t="shared" si="0"/>
        <v>12679.154999999999</v>
      </c>
      <c r="I15" s="43">
        <f t="shared" si="1"/>
        <v>10392.75</v>
      </c>
      <c r="J15" s="46">
        <v>250</v>
      </c>
      <c r="K15" s="45" t="s">
        <v>91</v>
      </c>
      <c r="L15" s="9">
        <v>10</v>
      </c>
      <c r="M15" s="9">
        <v>3</v>
      </c>
      <c r="N15" s="9" t="s">
        <v>21</v>
      </c>
      <c r="O15" s="9" t="s">
        <v>55</v>
      </c>
    </row>
    <row r="16" spans="1:15" s="12" customFormat="1" ht="57">
      <c r="A16" s="8">
        <v>7</v>
      </c>
      <c r="B16" s="8" t="s">
        <v>92</v>
      </c>
      <c r="C16" s="8" t="s">
        <v>93</v>
      </c>
      <c r="D16" s="9" t="s">
        <v>8</v>
      </c>
      <c r="E16" s="10" t="s">
        <v>9</v>
      </c>
      <c r="F16" s="34">
        <v>15722</v>
      </c>
      <c r="G16" s="11">
        <v>10005</v>
      </c>
      <c r="H16" s="27">
        <f>I16*1.22</f>
        <v>8631.3780000000006</v>
      </c>
      <c r="I16" s="43">
        <f t="shared" si="1"/>
        <v>7074.9000000000005</v>
      </c>
      <c r="J16" s="46">
        <v>250</v>
      </c>
      <c r="K16" s="45" t="s">
        <v>94</v>
      </c>
      <c r="L16" s="9">
        <v>9</v>
      </c>
      <c r="M16" s="9">
        <v>8</v>
      </c>
      <c r="N16" s="9" t="s">
        <v>21</v>
      </c>
      <c r="O16" s="9" t="s">
        <v>68</v>
      </c>
    </row>
    <row r="17" spans="1:15" s="12" customFormat="1" ht="76">
      <c r="A17" s="8">
        <v>8</v>
      </c>
      <c r="B17" s="8" t="s">
        <v>60</v>
      </c>
      <c r="C17" s="8" t="s">
        <v>97</v>
      </c>
      <c r="D17" s="9" t="s">
        <v>99</v>
      </c>
      <c r="E17" s="10" t="s">
        <v>9</v>
      </c>
      <c r="F17" s="34">
        <v>11995</v>
      </c>
      <c r="G17" s="11">
        <v>11996</v>
      </c>
      <c r="H17" s="27">
        <f t="shared" ref="H17:H18" si="2">I17*1.22</f>
        <v>6585.2550000000001</v>
      </c>
      <c r="I17" s="43">
        <f t="shared" si="1"/>
        <v>5397.75</v>
      </c>
      <c r="J17" s="46">
        <v>250</v>
      </c>
      <c r="K17" s="45" t="s">
        <v>101</v>
      </c>
      <c r="L17" s="9">
        <v>10</v>
      </c>
      <c r="M17" s="9">
        <v>9</v>
      </c>
      <c r="N17" s="9" t="s">
        <v>21</v>
      </c>
      <c r="O17" s="9" t="s">
        <v>61</v>
      </c>
    </row>
    <row r="18" spans="1:15" s="12" customFormat="1" ht="57">
      <c r="A18" s="8">
        <v>9</v>
      </c>
      <c r="B18" s="8" t="s">
        <v>60</v>
      </c>
      <c r="C18" s="8" t="s">
        <v>98</v>
      </c>
      <c r="D18" s="9" t="s">
        <v>99</v>
      </c>
      <c r="E18" s="10" t="s">
        <v>9</v>
      </c>
      <c r="F18" s="34">
        <v>11995</v>
      </c>
      <c r="G18" s="11">
        <v>11996</v>
      </c>
      <c r="H18" s="27">
        <f t="shared" si="2"/>
        <v>6585.2550000000001</v>
      </c>
      <c r="I18" s="43">
        <f t="shared" si="1"/>
        <v>5397.75</v>
      </c>
      <c r="J18" s="46">
        <v>250</v>
      </c>
      <c r="K18" s="48" t="s">
        <v>102</v>
      </c>
      <c r="L18" s="9">
        <v>10</v>
      </c>
      <c r="M18" s="9">
        <v>9</v>
      </c>
      <c r="N18" s="9" t="s">
        <v>21</v>
      </c>
      <c r="O18" s="9" t="s">
        <v>61</v>
      </c>
    </row>
    <row r="19" spans="1:15" s="12" customFormat="1" ht="57">
      <c r="A19" s="8">
        <v>10</v>
      </c>
      <c r="B19" s="8" t="s">
        <v>104</v>
      </c>
      <c r="C19" s="8" t="s">
        <v>105</v>
      </c>
      <c r="D19" s="9" t="s">
        <v>106</v>
      </c>
      <c r="E19" s="10" t="s">
        <v>9</v>
      </c>
      <c r="F19" s="52">
        <v>10994</v>
      </c>
      <c r="G19" s="11">
        <v>7873</v>
      </c>
      <c r="H19" s="27">
        <f>I19*1.22</f>
        <v>6035.7060000000001</v>
      </c>
      <c r="I19" s="43">
        <f t="shared" si="1"/>
        <v>4947.3</v>
      </c>
      <c r="J19" s="46">
        <v>250</v>
      </c>
      <c r="K19" s="45" t="s">
        <v>108</v>
      </c>
      <c r="L19" s="9">
        <v>6</v>
      </c>
      <c r="M19" s="9">
        <v>6</v>
      </c>
      <c r="N19" s="9" t="s">
        <v>21</v>
      </c>
      <c r="O19" s="9" t="s">
        <v>62</v>
      </c>
    </row>
    <row r="20" spans="1:15" s="12" customFormat="1" ht="76">
      <c r="A20" s="8">
        <v>11</v>
      </c>
      <c r="B20" s="8" t="s">
        <v>86</v>
      </c>
      <c r="C20" s="8" t="s">
        <v>112</v>
      </c>
      <c r="D20" s="9" t="s">
        <v>8</v>
      </c>
      <c r="E20" s="10" t="s">
        <v>9</v>
      </c>
      <c r="F20" s="52">
        <v>18000</v>
      </c>
      <c r="G20" s="11">
        <v>13297</v>
      </c>
      <c r="H20" s="27">
        <f t="shared" ref="H20" si="3">I20*1.22</f>
        <v>9882</v>
      </c>
      <c r="I20" s="43">
        <f t="shared" si="1"/>
        <v>8100</v>
      </c>
      <c r="J20" s="46">
        <v>250</v>
      </c>
      <c r="K20" s="45" t="s">
        <v>113</v>
      </c>
      <c r="L20" s="9">
        <v>10</v>
      </c>
      <c r="M20" s="9">
        <v>9</v>
      </c>
      <c r="N20" s="9" t="s">
        <v>21</v>
      </c>
      <c r="O20" s="9" t="s">
        <v>55</v>
      </c>
    </row>
    <row r="21" spans="1:15" s="12" customFormat="1" ht="38">
      <c r="A21" s="8">
        <v>12</v>
      </c>
      <c r="B21" s="8" t="s">
        <v>114</v>
      </c>
      <c r="C21" s="8" t="s">
        <v>117</v>
      </c>
      <c r="D21" s="9" t="s">
        <v>72</v>
      </c>
      <c r="E21" s="10" t="s">
        <v>9</v>
      </c>
      <c r="F21" s="52">
        <v>75824</v>
      </c>
      <c r="G21" s="11">
        <v>56868</v>
      </c>
      <c r="H21" s="27">
        <f>I21*1.22</f>
        <v>41627.376000000004</v>
      </c>
      <c r="I21" s="43">
        <f t="shared" si="1"/>
        <v>34120.800000000003</v>
      </c>
      <c r="J21" s="46">
        <v>250</v>
      </c>
      <c r="K21" s="45" t="s">
        <v>120</v>
      </c>
      <c r="L21" s="9">
        <v>9.5</v>
      </c>
      <c r="M21" s="9">
        <v>9</v>
      </c>
      <c r="N21" s="9" t="s">
        <v>21</v>
      </c>
      <c r="O21" s="9" t="s">
        <v>67</v>
      </c>
    </row>
    <row r="22" spans="1:15" s="12" customFormat="1" ht="38">
      <c r="A22" s="8">
        <v>13</v>
      </c>
      <c r="B22" s="8" t="s">
        <v>115</v>
      </c>
      <c r="C22" s="8" t="s">
        <v>118</v>
      </c>
      <c r="D22" s="9" t="s">
        <v>72</v>
      </c>
      <c r="E22" s="10" t="s">
        <v>9</v>
      </c>
      <c r="F22" s="52">
        <v>10995</v>
      </c>
      <c r="G22" s="11">
        <v>8246</v>
      </c>
      <c r="H22" s="27">
        <f>I22*1.22</f>
        <v>6036.2550000000001</v>
      </c>
      <c r="I22" s="43">
        <f t="shared" si="1"/>
        <v>4947.75</v>
      </c>
      <c r="J22" s="46">
        <v>250</v>
      </c>
      <c r="K22" s="45" t="s">
        <v>121</v>
      </c>
      <c r="L22" s="9">
        <v>9</v>
      </c>
      <c r="M22" s="9">
        <v>9</v>
      </c>
      <c r="N22" s="9" t="s">
        <v>21</v>
      </c>
      <c r="O22" s="9" t="s">
        <v>67</v>
      </c>
    </row>
    <row r="23" spans="1:15" s="12" customFormat="1" ht="57">
      <c r="A23" s="8">
        <v>14</v>
      </c>
      <c r="B23" s="8" t="s">
        <v>116</v>
      </c>
      <c r="C23" s="8" t="s">
        <v>119</v>
      </c>
      <c r="D23" s="9" t="s">
        <v>72</v>
      </c>
      <c r="E23" s="10" t="s">
        <v>9</v>
      </c>
      <c r="F23" s="52">
        <v>152900</v>
      </c>
      <c r="G23" s="11">
        <v>114675</v>
      </c>
      <c r="H23" s="27">
        <f>I23*1.22</f>
        <v>83942.099999999991</v>
      </c>
      <c r="I23" s="43">
        <f t="shared" si="1"/>
        <v>68805</v>
      </c>
      <c r="J23" s="46">
        <v>250</v>
      </c>
      <c r="K23" s="45" t="s">
        <v>122</v>
      </c>
      <c r="L23" s="9">
        <v>9</v>
      </c>
      <c r="M23" s="9">
        <v>8</v>
      </c>
      <c r="N23" s="9" t="s">
        <v>21</v>
      </c>
      <c r="O23" s="9" t="s">
        <v>123</v>
      </c>
    </row>
    <row r="24" spans="1:15" s="12" customFormat="1" ht="76">
      <c r="A24" s="64">
        <v>15</v>
      </c>
      <c r="B24" s="64" t="s">
        <v>133</v>
      </c>
      <c r="C24" s="64" t="s">
        <v>134</v>
      </c>
      <c r="D24" s="65" t="s">
        <v>8</v>
      </c>
      <c r="E24" s="66" t="s">
        <v>9</v>
      </c>
      <c r="F24" s="39">
        <v>65995</v>
      </c>
      <c r="G24" s="67">
        <v>49496</v>
      </c>
      <c r="H24" s="27">
        <f>I24*1.22</f>
        <v>36231.254999999997</v>
      </c>
      <c r="I24" s="43">
        <f t="shared" si="1"/>
        <v>29697.75</v>
      </c>
      <c r="J24" s="46">
        <v>250</v>
      </c>
      <c r="K24" s="68" t="s">
        <v>135</v>
      </c>
      <c r="L24" s="65">
        <v>8</v>
      </c>
      <c r="M24" s="65">
        <v>5</v>
      </c>
      <c r="N24" s="65" t="s">
        <v>21</v>
      </c>
      <c r="O24" s="65" t="s">
        <v>136</v>
      </c>
    </row>
    <row r="25" spans="1:15" s="12" customFormat="1" ht="76" hidden="1">
      <c r="A25" s="8">
        <v>16</v>
      </c>
      <c r="B25" s="54" t="s">
        <v>100</v>
      </c>
      <c r="C25" s="54" t="s">
        <v>107</v>
      </c>
      <c r="D25" s="53" t="s">
        <v>82</v>
      </c>
      <c r="E25" s="55" t="s">
        <v>9</v>
      </c>
      <c r="F25" s="56">
        <v>32995</v>
      </c>
      <c r="G25" s="57">
        <v>21086</v>
      </c>
      <c r="H25" s="58" t="s">
        <v>83</v>
      </c>
      <c r="I25" s="59" t="s">
        <v>83</v>
      </c>
      <c r="J25" s="60"/>
      <c r="K25" s="61" t="s">
        <v>109</v>
      </c>
      <c r="L25" s="53" t="s">
        <v>67</v>
      </c>
      <c r="M25" s="53">
        <v>10</v>
      </c>
      <c r="N25" s="53" t="s">
        <v>21</v>
      </c>
      <c r="O25" s="53" t="s">
        <v>68</v>
      </c>
    </row>
    <row r="26" spans="1:15" s="12" customFormat="1" ht="57" hidden="1">
      <c r="A26" s="8">
        <v>17</v>
      </c>
      <c r="B26" s="54" t="s">
        <v>59</v>
      </c>
      <c r="C26" s="54" t="s">
        <v>80</v>
      </c>
      <c r="D26" s="53" t="s">
        <v>82</v>
      </c>
      <c r="E26" s="55" t="s">
        <v>9</v>
      </c>
      <c r="F26" s="56">
        <v>24195</v>
      </c>
      <c r="G26" s="57">
        <v>15397</v>
      </c>
      <c r="H26" s="58" t="s">
        <v>83</v>
      </c>
      <c r="I26" s="59" t="s">
        <v>83</v>
      </c>
      <c r="J26" s="58"/>
      <c r="K26" s="61" t="s">
        <v>81</v>
      </c>
      <c r="L26" s="53">
        <v>10</v>
      </c>
      <c r="M26" s="53">
        <v>9</v>
      </c>
      <c r="N26" s="53" t="s">
        <v>21</v>
      </c>
      <c r="O26" s="53" t="s">
        <v>55</v>
      </c>
    </row>
    <row r="27" spans="1:15" s="12" customFormat="1" ht="18">
      <c r="A27" s="19"/>
      <c r="B27" s="19"/>
      <c r="C27" s="19"/>
      <c r="D27" s="20"/>
      <c r="E27" s="21"/>
      <c r="F27" s="51"/>
      <c r="G27" s="22"/>
      <c r="H27" s="22"/>
      <c r="I27" s="18"/>
      <c r="J27" s="18"/>
      <c r="K27" s="23"/>
      <c r="L27" s="7"/>
      <c r="M27" s="7"/>
      <c r="N27" s="7"/>
      <c r="O27" s="7"/>
    </row>
    <row r="28" spans="1:15" s="12" customFormat="1" ht="25.25" customHeight="1">
      <c r="A28" s="72" t="s">
        <v>15</v>
      </c>
      <c r="B28" s="73"/>
      <c r="C28" s="73"/>
      <c r="D28" s="73"/>
      <c r="E28" s="73"/>
      <c r="F28" s="73"/>
      <c r="G28" s="73"/>
      <c r="H28" s="73"/>
      <c r="I28" s="73"/>
      <c r="J28" s="73"/>
      <c r="K28" s="73"/>
      <c r="L28" s="73"/>
      <c r="M28" s="73"/>
      <c r="N28" s="73"/>
      <c r="O28" s="74"/>
    </row>
    <row r="29" spans="1:15" s="12" customFormat="1" ht="20.5" customHeight="1">
      <c r="A29" s="75" t="s">
        <v>24</v>
      </c>
      <c r="B29" s="76"/>
      <c r="C29" s="76"/>
      <c r="D29" s="76"/>
      <c r="E29" s="76"/>
      <c r="F29" s="76"/>
      <c r="G29" s="76"/>
      <c r="H29" s="76"/>
      <c r="I29" s="76"/>
      <c r="J29" s="76"/>
      <c r="K29" s="76"/>
      <c r="L29" s="76"/>
      <c r="M29" s="76"/>
      <c r="N29" s="76"/>
      <c r="O29" s="78"/>
    </row>
    <row r="30" spans="1:15" s="12" customFormat="1" ht="76">
      <c r="A30" s="8">
        <v>1</v>
      </c>
      <c r="B30" s="8" t="s">
        <v>57</v>
      </c>
      <c r="C30" s="8" t="s">
        <v>58</v>
      </c>
      <c r="D30" s="9" t="s">
        <v>72</v>
      </c>
      <c r="E30" s="10" t="s">
        <v>9</v>
      </c>
      <c r="F30" s="34">
        <v>23095</v>
      </c>
      <c r="G30" s="11">
        <v>14697</v>
      </c>
      <c r="H30" s="27">
        <f t="shared" ref="H30:H39" si="4">I30*1.22</f>
        <v>14087.949999999999</v>
      </c>
      <c r="I30" s="27">
        <f t="shared" ref="I30:I31" si="5">F30*0.5</f>
        <v>11547.5</v>
      </c>
      <c r="J30" s="27">
        <v>250</v>
      </c>
      <c r="K30" s="13" t="s">
        <v>63</v>
      </c>
      <c r="L30" s="9">
        <v>9</v>
      </c>
      <c r="M30" s="9">
        <v>8</v>
      </c>
      <c r="N30" s="9" t="s">
        <v>21</v>
      </c>
      <c r="O30" s="41" t="s">
        <v>54</v>
      </c>
    </row>
    <row r="31" spans="1:15" s="12" customFormat="1" ht="57">
      <c r="A31" s="8">
        <v>2</v>
      </c>
      <c r="B31" s="8" t="s">
        <v>89</v>
      </c>
      <c r="C31" s="8" t="s">
        <v>110</v>
      </c>
      <c r="D31" s="9" t="s">
        <v>8</v>
      </c>
      <c r="E31" s="10" t="s">
        <v>9</v>
      </c>
      <c r="F31" s="52">
        <v>18500</v>
      </c>
      <c r="G31" s="11">
        <v>13997</v>
      </c>
      <c r="H31" s="27">
        <f t="shared" si="4"/>
        <v>11285</v>
      </c>
      <c r="I31" s="27">
        <f t="shared" si="5"/>
        <v>9250</v>
      </c>
      <c r="J31" s="27">
        <v>250</v>
      </c>
      <c r="K31" s="13" t="s">
        <v>111</v>
      </c>
      <c r="L31" s="9">
        <v>9</v>
      </c>
      <c r="M31" s="9">
        <v>9</v>
      </c>
      <c r="N31" s="9" t="s">
        <v>21</v>
      </c>
      <c r="O31" s="41" t="s">
        <v>67</v>
      </c>
    </row>
    <row r="32" spans="1:15" s="12" customFormat="1" ht="57">
      <c r="A32" s="8">
        <v>3</v>
      </c>
      <c r="B32" s="8" t="s">
        <v>124</v>
      </c>
      <c r="C32" s="8" t="s">
        <v>127</v>
      </c>
      <c r="D32" s="9" t="s">
        <v>72</v>
      </c>
      <c r="E32" s="10" t="s">
        <v>9</v>
      </c>
      <c r="F32" s="52">
        <v>10994</v>
      </c>
      <c r="G32" s="11">
        <v>8194</v>
      </c>
      <c r="H32" s="27">
        <f t="shared" si="4"/>
        <v>6706.34</v>
      </c>
      <c r="I32" s="27">
        <f t="shared" ref="I32" si="6">F32*0.5</f>
        <v>5497</v>
      </c>
      <c r="J32" s="27">
        <v>250</v>
      </c>
      <c r="K32" s="13" t="s">
        <v>131</v>
      </c>
      <c r="L32" s="9">
        <v>10</v>
      </c>
      <c r="M32" s="9">
        <v>8</v>
      </c>
      <c r="N32" s="9" t="s">
        <v>21</v>
      </c>
      <c r="O32" s="41" t="s">
        <v>67</v>
      </c>
    </row>
    <row r="33" spans="1:15" s="12" customFormat="1" ht="57">
      <c r="A33" s="8">
        <v>4</v>
      </c>
      <c r="B33" s="8" t="s">
        <v>126</v>
      </c>
      <c r="C33" s="8" t="s">
        <v>128</v>
      </c>
      <c r="D33" s="9" t="s">
        <v>130</v>
      </c>
      <c r="E33" s="10" t="s">
        <v>9</v>
      </c>
      <c r="F33" s="52">
        <v>29995</v>
      </c>
      <c r="G33" s="11">
        <v>22496</v>
      </c>
      <c r="H33" s="27">
        <f t="shared" si="4"/>
        <v>18296.95</v>
      </c>
      <c r="I33" s="27">
        <f t="shared" ref="I33:I37" si="7">F33*0.5</f>
        <v>14997.5</v>
      </c>
      <c r="J33" s="27">
        <v>250</v>
      </c>
      <c r="K33" s="13" t="s">
        <v>132</v>
      </c>
      <c r="L33" s="9">
        <v>9</v>
      </c>
      <c r="M33" s="9">
        <v>10</v>
      </c>
      <c r="N33" s="9" t="s">
        <v>21</v>
      </c>
      <c r="O33" s="41" t="s">
        <v>67</v>
      </c>
    </row>
    <row r="34" spans="1:15" s="12" customFormat="1" ht="57">
      <c r="A34" s="8">
        <v>5</v>
      </c>
      <c r="B34" s="8" t="s">
        <v>126</v>
      </c>
      <c r="C34" s="8" t="s">
        <v>129</v>
      </c>
      <c r="D34" s="9" t="s">
        <v>130</v>
      </c>
      <c r="E34" s="10" t="s">
        <v>9</v>
      </c>
      <c r="F34" s="52">
        <v>29995</v>
      </c>
      <c r="G34" s="11">
        <v>22496</v>
      </c>
      <c r="H34" s="27">
        <f t="shared" ref="H34:H37" si="8">I34*1.22</f>
        <v>18296.95</v>
      </c>
      <c r="I34" s="27">
        <f t="shared" si="7"/>
        <v>14997.5</v>
      </c>
      <c r="J34" s="27">
        <v>250</v>
      </c>
      <c r="K34" s="71" t="s">
        <v>132</v>
      </c>
      <c r="L34" s="9">
        <v>10</v>
      </c>
      <c r="M34" s="9">
        <v>10</v>
      </c>
      <c r="N34" s="9" t="s">
        <v>21</v>
      </c>
      <c r="O34" s="41" t="s">
        <v>67</v>
      </c>
    </row>
    <row r="35" spans="1:15" s="12" customFormat="1" ht="76">
      <c r="A35" s="8">
        <v>6</v>
      </c>
      <c r="B35" s="64" t="s">
        <v>137</v>
      </c>
      <c r="C35" s="64" t="s">
        <v>138</v>
      </c>
      <c r="D35" s="65" t="s">
        <v>8</v>
      </c>
      <c r="E35" s="66" t="s">
        <v>9</v>
      </c>
      <c r="F35" s="39">
        <v>12095</v>
      </c>
      <c r="G35" s="67">
        <v>9071</v>
      </c>
      <c r="H35" s="27">
        <f t="shared" si="8"/>
        <v>7377.95</v>
      </c>
      <c r="I35" s="27">
        <f t="shared" si="7"/>
        <v>6047.5</v>
      </c>
      <c r="J35" s="27">
        <v>250</v>
      </c>
      <c r="K35" s="70" t="s">
        <v>155</v>
      </c>
      <c r="L35" s="65">
        <v>8.5</v>
      </c>
      <c r="M35" s="65">
        <v>8</v>
      </c>
      <c r="N35" s="65" t="s">
        <v>21</v>
      </c>
      <c r="O35" s="69" t="s">
        <v>55</v>
      </c>
    </row>
    <row r="36" spans="1:15" s="12" customFormat="1" ht="114">
      <c r="A36" s="8">
        <v>7</v>
      </c>
      <c r="B36" s="64" t="s">
        <v>139</v>
      </c>
      <c r="C36" s="64" t="s">
        <v>140</v>
      </c>
      <c r="D36" s="65" t="s">
        <v>8</v>
      </c>
      <c r="E36" s="66" t="s">
        <v>9</v>
      </c>
      <c r="F36" s="39">
        <v>7779</v>
      </c>
      <c r="G36" s="67">
        <v>5834</v>
      </c>
      <c r="H36" s="27">
        <f t="shared" si="8"/>
        <v>4745.1899999999996</v>
      </c>
      <c r="I36" s="27">
        <f t="shared" si="7"/>
        <v>3889.5</v>
      </c>
      <c r="J36" s="27">
        <v>250</v>
      </c>
      <c r="K36" s="70" t="s">
        <v>156</v>
      </c>
      <c r="L36" s="65">
        <v>8</v>
      </c>
      <c r="M36" s="65">
        <v>9.5</v>
      </c>
      <c r="N36" s="65" t="s">
        <v>21</v>
      </c>
      <c r="O36" s="69" t="s">
        <v>67</v>
      </c>
    </row>
    <row r="37" spans="1:15" s="12" customFormat="1" ht="57">
      <c r="A37" s="8">
        <v>8</v>
      </c>
      <c r="B37" s="64" t="s">
        <v>124</v>
      </c>
      <c r="C37" s="64" t="s">
        <v>141</v>
      </c>
      <c r="D37" s="65" t="s">
        <v>72</v>
      </c>
      <c r="E37" s="66" t="s">
        <v>9</v>
      </c>
      <c r="F37" s="39">
        <v>10994</v>
      </c>
      <c r="G37" s="67">
        <v>8194</v>
      </c>
      <c r="H37" s="27">
        <f t="shared" si="8"/>
        <v>6706.34</v>
      </c>
      <c r="I37" s="27">
        <f t="shared" si="7"/>
        <v>5497</v>
      </c>
      <c r="J37" s="27">
        <v>250</v>
      </c>
      <c r="K37" s="70" t="s">
        <v>157</v>
      </c>
      <c r="L37" s="65">
        <v>10</v>
      </c>
      <c r="M37" s="65">
        <v>10</v>
      </c>
      <c r="N37" s="65" t="s">
        <v>21</v>
      </c>
      <c r="O37" s="69" t="s">
        <v>67</v>
      </c>
    </row>
    <row r="38" spans="1:15" s="12" customFormat="1" ht="57">
      <c r="A38" s="8">
        <v>9</v>
      </c>
      <c r="B38" s="64" t="s">
        <v>124</v>
      </c>
      <c r="C38" s="64" t="s">
        <v>142</v>
      </c>
      <c r="D38" s="65" t="s">
        <v>8</v>
      </c>
      <c r="E38" s="66" t="s">
        <v>9</v>
      </c>
      <c r="F38" s="39">
        <v>10994</v>
      </c>
      <c r="G38" s="67">
        <v>8194</v>
      </c>
      <c r="H38" s="27">
        <f t="shared" si="4"/>
        <v>6706.34</v>
      </c>
      <c r="I38" s="27">
        <f t="shared" ref="I38:I39" si="9">F38*0.5</f>
        <v>5497</v>
      </c>
      <c r="J38" s="27">
        <v>250</v>
      </c>
      <c r="K38" s="70" t="s">
        <v>131</v>
      </c>
      <c r="L38" s="65">
        <v>10</v>
      </c>
      <c r="M38" s="65">
        <v>8</v>
      </c>
      <c r="N38" s="65" t="s">
        <v>21</v>
      </c>
      <c r="O38" s="69" t="s">
        <v>67</v>
      </c>
    </row>
    <row r="39" spans="1:15" s="12" customFormat="1" ht="57">
      <c r="A39" s="8">
        <v>10</v>
      </c>
      <c r="B39" s="64" t="s">
        <v>75</v>
      </c>
      <c r="C39" s="64" t="s">
        <v>143</v>
      </c>
      <c r="D39" s="65" t="s">
        <v>8</v>
      </c>
      <c r="E39" s="66" t="s">
        <v>9</v>
      </c>
      <c r="F39" s="39">
        <v>13925</v>
      </c>
      <c r="G39" s="67">
        <v>10444</v>
      </c>
      <c r="H39" s="27">
        <f t="shared" si="4"/>
        <v>8494.25</v>
      </c>
      <c r="I39" s="27">
        <f t="shared" si="9"/>
        <v>6962.5</v>
      </c>
      <c r="J39" s="27">
        <v>250</v>
      </c>
      <c r="K39" s="70" t="s">
        <v>158</v>
      </c>
      <c r="L39" s="65">
        <v>9</v>
      </c>
      <c r="M39" s="65">
        <v>8.5</v>
      </c>
      <c r="N39" s="65" t="s">
        <v>21</v>
      </c>
      <c r="O39" s="69" t="s">
        <v>67</v>
      </c>
    </row>
    <row r="40" spans="1:15" s="12" customFormat="1" ht="57">
      <c r="A40" s="8">
        <v>11</v>
      </c>
      <c r="B40" s="64" t="s">
        <v>144</v>
      </c>
      <c r="C40" s="64" t="s">
        <v>145</v>
      </c>
      <c r="D40" s="65" t="s">
        <v>72</v>
      </c>
      <c r="E40" s="66" t="s">
        <v>9</v>
      </c>
      <c r="F40" s="39">
        <v>30795</v>
      </c>
      <c r="G40" s="67">
        <v>23096</v>
      </c>
      <c r="H40" s="27">
        <f t="shared" ref="H40:H44" si="10">I40*1.22</f>
        <v>18784.95</v>
      </c>
      <c r="I40" s="27">
        <f t="shared" ref="I40:I44" si="11">F40*0.5</f>
        <v>15397.5</v>
      </c>
      <c r="J40" s="27">
        <v>250</v>
      </c>
      <c r="K40" s="70" t="s">
        <v>159</v>
      </c>
      <c r="L40" s="65">
        <v>10</v>
      </c>
      <c r="M40" s="65">
        <v>10</v>
      </c>
      <c r="N40" s="65" t="s">
        <v>21</v>
      </c>
      <c r="O40" s="69" t="s">
        <v>67</v>
      </c>
    </row>
    <row r="41" spans="1:15" s="12" customFormat="1" ht="76">
      <c r="A41" s="8">
        <v>12</v>
      </c>
      <c r="B41" s="64" t="s">
        <v>125</v>
      </c>
      <c r="C41" s="64" t="s">
        <v>146</v>
      </c>
      <c r="D41" s="65" t="s">
        <v>8</v>
      </c>
      <c r="E41" s="66" t="s">
        <v>9</v>
      </c>
      <c r="F41" s="39">
        <v>32995</v>
      </c>
      <c r="G41" s="67">
        <v>24746</v>
      </c>
      <c r="H41" s="27">
        <f t="shared" si="10"/>
        <v>20126.95</v>
      </c>
      <c r="I41" s="27">
        <f t="shared" si="11"/>
        <v>16497.5</v>
      </c>
      <c r="J41" s="27">
        <v>250</v>
      </c>
      <c r="K41" s="70" t="s">
        <v>160</v>
      </c>
      <c r="L41" s="65">
        <v>2</v>
      </c>
      <c r="M41" s="65">
        <v>9</v>
      </c>
      <c r="N41" s="65" t="s">
        <v>21</v>
      </c>
      <c r="O41" s="69" t="s">
        <v>67</v>
      </c>
    </row>
    <row r="42" spans="1:15" s="12" customFormat="1" ht="19">
      <c r="A42" s="8">
        <v>13</v>
      </c>
      <c r="B42" s="64" t="s">
        <v>125</v>
      </c>
      <c r="C42" s="64" t="s">
        <v>148</v>
      </c>
      <c r="D42" s="65" t="s">
        <v>150</v>
      </c>
      <c r="E42" s="66" t="s">
        <v>9</v>
      </c>
      <c r="F42" s="39">
        <v>32995</v>
      </c>
      <c r="G42" s="67">
        <v>24746</v>
      </c>
      <c r="H42" s="27">
        <f t="shared" si="10"/>
        <v>20126.95</v>
      </c>
      <c r="I42" s="27">
        <f t="shared" si="11"/>
        <v>16497.5</v>
      </c>
      <c r="J42" s="27">
        <v>250</v>
      </c>
      <c r="K42" s="70" t="s">
        <v>161</v>
      </c>
      <c r="L42" s="65">
        <v>8</v>
      </c>
      <c r="M42" s="65">
        <v>9.5</v>
      </c>
      <c r="N42" s="65" t="s">
        <v>21</v>
      </c>
      <c r="O42" s="69" t="s">
        <v>67</v>
      </c>
    </row>
    <row r="43" spans="1:15" s="12" customFormat="1" ht="114">
      <c r="A43" s="8">
        <v>14</v>
      </c>
      <c r="B43" s="64" t="s">
        <v>126</v>
      </c>
      <c r="C43" s="64" t="s">
        <v>149</v>
      </c>
      <c r="D43" s="65" t="s">
        <v>8</v>
      </c>
      <c r="E43" s="66" t="s">
        <v>9</v>
      </c>
      <c r="F43" s="39">
        <v>29995</v>
      </c>
      <c r="G43" s="67">
        <v>22496</v>
      </c>
      <c r="H43" s="27">
        <f t="shared" si="10"/>
        <v>18296.95</v>
      </c>
      <c r="I43" s="27">
        <f t="shared" si="11"/>
        <v>14997.5</v>
      </c>
      <c r="J43" s="27">
        <v>250</v>
      </c>
      <c r="K43" s="70" t="s">
        <v>162</v>
      </c>
      <c r="L43" s="65">
        <v>8.5</v>
      </c>
      <c r="M43" s="65">
        <v>9</v>
      </c>
      <c r="N43" s="65" t="s">
        <v>21</v>
      </c>
      <c r="O43" s="69" t="s">
        <v>67</v>
      </c>
    </row>
    <row r="44" spans="1:15" s="12" customFormat="1" ht="38">
      <c r="A44" s="8">
        <v>15</v>
      </c>
      <c r="B44" s="64" t="s">
        <v>151</v>
      </c>
      <c r="C44" s="64" t="s">
        <v>152</v>
      </c>
      <c r="D44" s="65" t="s">
        <v>8</v>
      </c>
      <c r="E44" s="66" t="s">
        <v>9</v>
      </c>
      <c r="F44" s="39">
        <v>23095</v>
      </c>
      <c r="G44" s="67">
        <v>17321</v>
      </c>
      <c r="H44" s="27">
        <f t="shared" si="10"/>
        <v>14087.949999999999</v>
      </c>
      <c r="I44" s="27">
        <f t="shared" si="11"/>
        <v>11547.5</v>
      </c>
      <c r="J44" s="27">
        <v>250</v>
      </c>
      <c r="K44" s="70" t="s">
        <v>163</v>
      </c>
      <c r="L44" s="65">
        <v>9</v>
      </c>
      <c r="M44" s="65">
        <v>9</v>
      </c>
      <c r="N44" s="65" t="s">
        <v>21</v>
      </c>
      <c r="O44" s="69" t="s">
        <v>67</v>
      </c>
    </row>
    <row r="45" spans="1:15" s="12" customFormat="1" ht="114">
      <c r="A45" s="8">
        <v>16</v>
      </c>
      <c r="B45" s="64" t="s">
        <v>147</v>
      </c>
      <c r="C45" s="64" t="s">
        <v>153</v>
      </c>
      <c r="D45" s="65" t="s">
        <v>8</v>
      </c>
      <c r="E45" s="66" t="s">
        <v>9</v>
      </c>
      <c r="F45" s="39">
        <v>32995</v>
      </c>
      <c r="G45" s="67">
        <v>24746</v>
      </c>
      <c r="H45" s="27">
        <f t="shared" ref="H45" si="12">I45*1.22</f>
        <v>20126.95</v>
      </c>
      <c r="I45" s="27">
        <f t="shared" ref="I45" si="13">F45*0.5</f>
        <v>16497.5</v>
      </c>
      <c r="J45" s="27">
        <v>250</v>
      </c>
      <c r="K45" s="70" t="s">
        <v>164</v>
      </c>
      <c r="L45" s="65">
        <v>9</v>
      </c>
      <c r="M45" s="65">
        <v>10</v>
      </c>
      <c r="N45" s="65" t="s">
        <v>21</v>
      </c>
      <c r="O45" s="69" t="s">
        <v>67</v>
      </c>
    </row>
    <row r="46" spans="1:15" s="12" customFormat="1" ht="57" hidden="1">
      <c r="A46" s="8">
        <v>17</v>
      </c>
      <c r="B46" s="54" t="s">
        <v>56</v>
      </c>
      <c r="C46" s="54" t="s">
        <v>84</v>
      </c>
      <c r="D46" s="53" t="s">
        <v>82</v>
      </c>
      <c r="E46" s="55" t="s">
        <v>9</v>
      </c>
      <c r="F46" s="56"/>
      <c r="G46" s="57">
        <v>2227</v>
      </c>
      <c r="H46" s="58" t="s">
        <v>83</v>
      </c>
      <c r="I46" s="58" t="s">
        <v>83</v>
      </c>
      <c r="J46" s="58"/>
      <c r="K46" s="62" t="s">
        <v>85</v>
      </c>
      <c r="L46" s="53">
        <v>10</v>
      </c>
      <c r="M46" s="53">
        <v>9</v>
      </c>
      <c r="N46" s="53" t="s">
        <v>21</v>
      </c>
      <c r="O46" s="63" t="s">
        <v>54</v>
      </c>
    </row>
    <row r="47" spans="1:15" s="12" customFormat="1" ht="57" hidden="1">
      <c r="A47" s="8">
        <v>18</v>
      </c>
      <c r="B47" s="54" t="s">
        <v>75</v>
      </c>
      <c r="C47" s="54" t="s">
        <v>76</v>
      </c>
      <c r="D47" s="53" t="s">
        <v>82</v>
      </c>
      <c r="E47" s="55" t="s">
        <v>9</v>
      </c>
      <c r="F47" s="56"/>
      <c r="G47" s="57">
        <v>18750</v>
      </c>
      <c r="H47" s="58" t="s">
        <v>83</v>
      </c>
      <c r="I47" s="58" t="s">
        <v>83</v>
      </c>
      <c r="J47" s="58"/>
      <c r="K47" s="62" t="s">
        <v>79</v>
      </c>
      <c r="L47" s="53">
        <v>10</v>
      </c>
      <c r="M47" s="53">
        <v>9</v>
      </c>
      <c r="N47" s="53" t="s">
        <v>21</v>
      </c>
      <c r="O47" s="63" t="s">
        <v>54</v>
      </c>
    </row>
  </sheetData>
  <sheetProtection selectLockedCells="1" selectUnlockedCells="1"/>
  <mergeCells count="6">
    <mergeCell ref="A7:O7"/>
    <mergeCell ref="A8:O8"/>
    <mergeCell ref="A28:O28"/>
    <mergeCell ref="A29:O29"/>
    <mergeCell ref="L6:M6"/>
    <mergeCell ref="N6:O6"/>
  </mergeCells>
  <phoneticPr fontId="1"/>
  <conditionalFormatting sqref="C16:C25">
    <cfRule type="duplicateValues" dxfId="9" priority="235" stopIfTrue="1"/>
  </conditionalFormatting>
  <conditionalFormatting sqref="C27">
    <cfRule type="duplicateValues" dxfId="8" priority="48" stopIfTrue="1"/>
  </conditionalFormatting>
  <conditionalFormatting sqref="C30:C47">
    <cfRule type="duplicateValues" dxfId="7" priority="226" stopIfTrue="1"/>
  </conditionalFormatting>
  <conditionalFormatting sqref="C48:C65537 C1:C6 C9:C15 C26">
    <cfRule type="duplicateValues" dxfId="6" priority="225" stopIfTrue="1"/>
  </conditionalFormatting>
  <pageMargins left="0.75" right="0.15" top="0.25" bottom="0.25" header="0.3" footer="0.3"/>
  <pageSetup scale="22"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92789-9C74-4BD7-BE9B-F0897C8513E8}">
  <sheetPr>
    <outlinePr showOutlineSymbols="0"/>
    <pageSetUpPr fitToPage="1"/>
  </sheetPr>
  <dimension ref="A1:S26"/>
  <sheetViews>
    <sheetView showGridLines="0" showOutlineSymbols="0" view="pageBreakPreview" zoomScale="60" zoomScaleNormal="70" workbookViewId="0">
      <pane ySplit="9" topLeftCell="A10" activePane="bottomLeft" state="frozen"/>
      <selection pane="bottomLeft" activeCell="K2" sqref="K2"/>
    </sheetView>
  </sheetViews>
  <sheetFormatPr baseColWidth="10" defaultColWidth="8.1640625" defaultRowHeight="16" outlineLevelCol="3"/>
  <cols>
    <col min="1" max="1" width="5.5" style="1" customWidth="1"/>
    <col min="2" max="2" width="23.6640625" style="1" customWidth="1"/>
    <col min="3" max="3" width="18.6640625" style="1" customWidth="1"/>
    <col min="4" max="4" width="10.5" style="2" bestFit="1" customWidth="1"/>
    <col min="5" max="5" width="14.5" style="2" customWidth="1"/>
    <col min="6" max="6" width="14.5" style="1" hidden="1" customWidth="1"/>
    <col min="7" max="7" width="14.5" style="1" customWidth="1"/>
    <col min="8" max="9" width="14.33203125" style="1" customWidth="1"/>
    <col min="10" max="10" width="15.83203125" style="1" customWidth="1" collapsed="1"/>
    <col min="11" max="11" width="86.83203125" style="1" customWidth="1"/>
    <col min="12" max="12" width="12.33203125" style="1" customWidth="1"/>
    <col min="13" max="13" width="14.83203125" style="1" customWidth="1"/>
    <col min="14" max="14" width="19.1640625" style="1" customWidth="1"/>
    <col min="15" max="15" width="12.5" style="1" customWidth="1"/>
    <col min="16" max="16" width="14.33203125" style="1" customWidth="1"/>
    <col min="17" max="17" width="23.1640625" style="30" hidden="1" customWidth="1" outlineLevel="3"/>
    <col min="18" max="18" width="12.33203125" style="30" hidden="1" customWidth="1" outlineLevel="3"/>
    <col min="19" max="19" width="8.1640625" style="1" collapsed="1"/>
    <col min="20" max="247" width="8.1640625" style="1"/>
    <col min="248" max="248" width="5.5" style="1" customWidth="1"/>
    <col min="249" max="249" width="21.5" style="1" bestFit="1" customWidth="1"/>
    <col min="250" max="250" width="16" style="1" customWidth="1"/>
    <col min="251" max="251" width="10.5" style="1" bestFit="1" customWidth="1"/>
    <col min="252" max="254" width="12.6640625" style="1" customWidth="1"/>
    <col min="255" max="255" width="13.83203125" style="1" customWidth="1"/>
    <col min="256" max="256" width="15.33203125" style="1" customWidth="1"/>
    <col min="257" max="257" width="13.83203125" style="1" customWidth="1"/>
    <col min="258" max="258" width="0" style="1" hidden="1" customWidth="1"/>
    <col min="259" max="259" width="13.83203125" style="1" customWidth="1"/>
    <col min="260" max="260" width="63.6640625" style="1" bestFit="1" customWidth="1"/>
    <col min="261" max="261" width="63.6640625" style="1" customWidth="1"/>
    <col min="262" max="265" width="17.5" style="1" customWidth="1"/>
    <col min="266" max="271" width="11" style="1" customWidth="1"/>
    <col min="272" max="503" width="8.1640625" style="1"/>
    <col min="504" max="504" width="5.5" style="1" customWidth="1"/>
    <col min="505" max="505" width="21.5" style="1" bestFit="1" customWidth="1"/>
    <col min="506" max="506" width="16" style="1" customWidth="1"/>
    <col min="507" max="507" width="10.5" style="1" bestFit="1" customWidth="1"/>
    <col min="508" max="510" width="12.6640625" style="1" customWidth="1"/>
    <col min="511" max="511" width="13.83203125" style="1" customWidth="1"/>
    <col min="512" max="512" width="15.33203125" style="1" customWidth="1"/>
    <col min="513" max="513" width="13.83203125" style="1" customWidth="1"/>
    <col min="514" max="514" width="0" style="1" hidden="1" customWidth="1"/>
    <col min="515" max="515" width="13.83203125" style="1" customWidth="1"/>
    <col min="516" max="516" width="63.6640625" style="1" bestFit="1" customWidth="1"/>
    <col min="517" max="517" width="63.6640625" style="1" customWidth="1"/>
    <col min="518" max="521" width="17.5" style="1" customWidth="1"/>
    <col min="522" max="527" width="11" style="1" customWidth="1"/>
    <col min="528" max="759" width="8.1640625" style="1"/>
    <col min="760" max="760" width="5.5" style="1" customWidth="1"/>
    <col min="761" max="761" width="21.5" style="1" bestFit="1" customWidth="1"/>
    <col min="762" max="762" width="16" style="1" customWidth="1"/>
    <col min="763" max="763" width="10.5" style="1" bestFit="1" customWidth="1"/>
    <col min="764" max="766" width="12.6640625" style="1" customWidth="1"/>
    <col min="767" max="767" width="13.83203125" style="1" customWidth="1"/>
    <col min="768" max="768" width="15.33203125" style="1" customWidth="1"/>
    <col min="769" max="769" width="13.83203125" style="1" customWidth="1"/>
    <col min="770" max="770" width="0" style="1" hidden="1" customWidth="1"/>
    <col min="771" max="771" width="13.83203125" style="1" customWidth="1"/>
    <col min="772" max="772" width="63.6640625" style="1" bestFit="1" customWidth="1"/>
    <col min="773" max="773" width="63.6640625" style="1" customWidth="1"/>
    <col min="774" max="777" width="17.5" style="1" customWidth="1"/>
    <col min="778" max="783" width="11" style="1" customWidth="1"/>
    <col min="784" max="1015" width="8.1640625" style="1"/>
    <col min="1016" max="1016" width="5.5" style="1" customWidth="1"/>
    <col min="1017" max="1017" width="21.5" style="1" bestFit="1" customWidth="1"/>
    <col min="1018" max="1018" width="16" style="1" customWidth="1"/>
    <col min="1019" max="1019" width="10.5" style="1" bestFit="1" customWidth="1"/>
    <col min="1020" max="1022" width="12.6640625" style="1" customWidth="1"/>
    <col min="1023" max="1023" width="13.83203125" style="1" customWidth="1"/>
    <col min="1024" max="1024" width="15.33203125" style="1" customWidth="1"/>
    <col min="1025" max="1025" width="13.83203125" style="1" customWidth="1"/>
    <col min="1026" max="1026" width="0" style="1" hidden="1" customWidth="1"/>
    <col min="1027" max="1027" width="13.83203125" style="1" customWidth="1"/>
    <col min="1028" max="1028" width="63.6640625" style="1" bestFit="1" customWidth="1"/>
    <col min="1029" max="1029" width="63.6640625" style="1" customWidth="1"/>
    <col min="1030" max="1033" width="17.5" style="1" customWidth="1"/>
    <col min="1034" max="1039" width="11" style="1" customWidth="1"/>
    <col min="1040" max="1271" width="8.1640625" style="1"/>
    <col min="1272" max="1272" width="5.5" style="1" customWidth="1"/>
    <col min="1273" max="1273" width="21.5" style="1" bestFit="1" customWidth="1"/>
    <col min="1274" max="1274" width="16" style="1" customWidth="1"/>
    <col min="1275" max="1275" width="10.5" style="1" bestFit="1" customWidth="1"/>
    <col min="1276" max="1278" width="12.6640625" style="1" customWidth="1"/>
    <col min="1279" max="1279" width="13.83203125" style="1" customWidth="1"/>
    <col min="1280" max="1280" width="15.33203125" style="1" customWidth="1"/>
    <col min="1281" max="1281" width="13.83203125" style="1" customWidth="1"/>
    <col min="1282" max="1282" width="0" style="1" hidden="1" customWidth="1"/>
    <col min="1283" max="1283" width="13.83203125" style="1" customWidth="1"/>
    <col min="1284" max="1284" width="63.6640625" style="1" bestFit="1" customWidth="1"/>
    <col min="1285" max="1285" width="63.6640625" style="1" customWidth="1"/>
    <col min="1286" max="1289" width="17.5" style="1" customWidth="1"/>
    <col min="1290" max="1295" width="11" style="1" customWidth="1"/>
    <col min="1296" max="1527" width="8.1640625" style="1"/>
    <col min="1528" max="1528" width="5.5" style="1" customWidth="1"/>
    <col min="1529" max="1529" width="21.5" style="1" bestFit="1" customWidth="1"/>
    <col min="1530" max="1530" width="16" style="1" customWidth="1"/>
    <col min="1531" max="1531" width="10.5" style="1" bestFit="1" customWidth="1"/>
    <col min="1532" max="1534" width="12.6640625" style="1" customWidth="1"/>
    <col min="1535" max="1535" width="13.83203125" style="1" customWidth="1"/>
    <col min="1536" max="1536" width="15.33203125" style="1" customWidth="1"/>
    <col min="1537" max="1537" width="13.83203125" style="1" customWidth="1"/>
    <col min="1538" max="1538" width="0" style="1" hidden="1" customWidth="1"/>
    <col min="1539" max="1539" width="13.83203125" style="1" customWidth="1"/>
    <col min="1540" max="1540" width="63.6640625" style="1" bestFit="1" customWidth="1"/>
    <col min="1541" max="1541" width="63.6640625" style="1" customWidth="1"/>
    <col min="1542" max="1545" width="17.5" style="1" customWidth="1"/>
    <col min="1546" max="1551" width="11" style="1" customWidth="1"/>
    <col min="1552" max="1783" width="8.1640625" style="1"/>
    <col min="1784" max="1784" width="5.5" style="1" customWidth="1"/>
    <col min="1785" max="1785" width="21.5" style="1" bestFit="1" customWidth="1"/>
    <col min="1786" max="1786" width="16" style="1" customWidth="1"/>
    <col min="1787" max="1787" width="10.5" style="1" bestFit="1" customWidth="1"/>
    <col min="1788" max="1790" width="12.6640625" style="1" customWidth="1"/>
    <col min="1791" max="1791" width="13.83203125" style="1" customWidth="1"/>
    <col min="1792" max="1792" width="15.33203125" style="1" customWidth="1"/>
    <col min="1793" max="1793" width="13.83203125" style="1" customWidth="1"/>
    <col min="1794" max="1794" width="0" style="1" hidden="1" customWidth="1"/>
    <col min="1795" max="1795" width="13.83203125" style="1" customWidth="1"/>
    <col min="1796" max="1796" width="63.6640625" style="1" bestFit="1" customWidth="1"/>
    <col min="1797" max="1797" width="63.6640625" style="1" customWidth="1"/>
    <col min="1798" max="1801" width="17.5" style="1" customWidth="1"/>
    <col min="1802" max="1807" width="11" style="1" customWidth="1"/>
    <col min="1808" max="2039" width="8.1640625" style="1"/>
    <col min="2040" max="2040" width="5.5" style="1" customWidth="1"/>
    <col min="2041" max="2041" width="21.5" style="1" bestFit="1" customWidth="1"/>
    <col min="2042" max="2042" width="16" style="1" customWidth="1"/>
    <col min="2043" max="2043" width="10.5" style="1" bestFit="1" customWidth="1"/>
    <col min="2044" max="2046" width="12.6640625" style="1" customWidth="1"/>
    <col min="2047" max="2047" width="13.83203125" style="1" customWidth="1"/>
    <col min="2048" max="2048" width="15.33203125" style="1" customWidth="1"/>
    <col min="2049" max="2049" width="13.83203125" style="1" customWidth="1"/>
    <col min="2050" max="2050" width="0" style="1" hidden="1" customWidth="1"/>
    <col min="2051" max="2051" width="13.83203125" style="1" customWidth="1"/>
    <col min="2052" max="2052" width="63.6640625" style="1" bestFit="1" customWidth="1"/>
    <col min="2053" max="2053" width="63.6640625" style="1" customWidth="1"/>
    <col min="2054" max="2057" width="17.5" style="1" customWidth="1"/>
    <col min="2058" max="2063" width="11" style="1" customWidth="1"/>
    <col min="2064" max="2295" width="8.1640625" style="1"/>
    <col min="2296" max="2296" width="5.5" style="1" customWidth="1"/>
    <col min="2297" max="2297" width="21.5" style="1" bestFit="1" customWidth="1"/>
    <col min="2298" max="2298" width="16" style="1" customWidth="1"/>
    <col min="2299" max="2299" width="10.5" style="1" bestFit="1" customWidth="1"/>
    <col min="2300" max="2302" width="12.6640625" style="1" customWidth="1"/>
    <col min="2303" max="2303" width="13.83203125" style="1" customWidth="1"/>
    <col min="2304" max="2304" width="15.33203125" style="1" customWidth="1"/>
    <col min="2305" max="2305" width="13.83203125" style="1" customWidth="1"/>
    <col min="2306" max="2306" width="0" style="1" hidden="1" customWidth="1"/>
    <col min="2307" max="2307" width="13.83203125" style="1" customWidth="1"/>
    <col min="2308" max="2308" width="63.6640625" style="1" bestFit="1" customWidth="1"/>
    <col min="2309" max="2309" width="63.6640625" style="1" customWidth="1"/>
    <col min="2310" max="2313" width="17.5" style="1" customWidth="1"/>
    <col min="2314" max="2319" width="11" style="1" customWidth="1"/>
    <col min="2320" max="2551" width="8.1640625" style="1"/>
    <col min="2552" max="2552" width="5.5" style="1" customWidth="1"/>
    <col min="2553" max="2553" width="21.5" style="1" bestFit="1" customWidth="1"/>
    <col min="2554" max="2554" width="16" style="1" customWidth="1"/>
    <col min="2555" max="2555" width="10.5" style="1" bestFit="1" customWidth="1"/>
    <col min="2556" max="2558" width="12.6640625" style="1" customWidth="1"/>
    <col min="2559" max="2559" width="13.83203125" style="1" customWidth="1"/>
    <col min="2560" max="2560" width="15.33203125" style="1" customWidth="1"/>
    <col min="2561" max="2561" width="13.83203125" style="1" customWidth="1"/>
    <col min="2562" max="2562" width="0" style="1" hidden="1" customWidth="1"/>
    <col min="2563" max="2563" width="13.83203125" style="1" customWidth="1"/>
    <col min="2564" max="2564" width="63.6640625" style="1" bestFit="1" customWidth="1"/>
    <col min="2565" max="2565" width="63.6640625" style="1" customWidth="1"/>
    <col min="2566" max="2569" width="17.5" style="1" customWidth="1"/>
    <col min="2570" max="2575" width="11" style="1" customWidth="1"/>
    <col min="2576" max="2807" width="8.1640625" style="1"/>
    <col min="2808" max="2808" width="5.5" style="1" customWidth="1"/>
    <col min="2809" max="2809" width="21.5" style="1" bestFit="1" customWidth="1"/>
    <col min="2810" max="2810" width="16" style="1" customWidth="1"/>
    <col min="2811" max="2811" width="10.5" style="1" bestFit="1" customWidth="1"/>
    <col min="2812" max="2814" width="12.6640625" style="1" customWidth="1"/>
    <col min="2815" max="2815" width="13.83203125" style="1" customWidth="1"/>
    <col min="2816" max="2816" width="15.33203125" style="1" customWidth="1"/>
    <col min="2817" max="2817" width="13.83203125" style="1" customWidth="1"/>
    <col min="2818" max="2818" width="0" style="1" hidden="1" customWidth="1"/>
    <col min="2819" max="2819" width="13.83203125" style="1" customWidth="1"/>
    <col min="2820" max="2820" width="63.6640625" style="1" bestFit="1" customWidth="1"/>
    <col min="2821" max="2821" width="63.6640625" style="1" customWidth="1"/>
    <col min="2822" max="2825" width="17.5" style="1" customWidth="1"/>
    <col min="2826" max="2831" width="11" style="1" customWidth="1"/>
    <col min="2832" max="3063" width="8.1640625" style="1"/>
    <col min="3064" max="3064" width="5.5" style="1" customWidth="1"/>
    <col min="3065" max="3065" width="21.5" style="1" bestFit="1" customWidth="1"/>
    <col min="3066" max="3066" width="16" style="1" customWidth="1"/>
    <col min="3067" max="3067" width="10.5" style="1" bestFit="1" customWidth="1"/>
    <col min="3068" max="3070" width="12.6640625" style="1" customWidth="1"/>
    <col min="3071" max="3071" width="13.83203125" style="1" customWidth="1"/>
    <col min="3072" max="3072" width="15.33203125" style="1" customWidth="1"/>
    <col min="3073" max="3073" width="13.83203125" style="1" customWidth="1"/>
    <col min="3074" max="3074" width="0" style="1" hidden="1" customWidth="1"/>
    <col min="3075" max="3075" width="13.83203125" style="1" customWidth="1"/>
    <col min="3076" max="3076" width="63.6640625" style="1" bestFit="1" customWidth="1"/>
    <col min="3077" max="3077" width="63.6640625" style="1" customWidth="1"/>
    <col min="3078" max="3081" width="17.5" style="1" customWidth="1"/>
    <col min="3082" max="3087" width="11" style="1" customWidth="1"/>
    <col min="3088" max="3319" width="8.1640625" style="1"/>
    <col min="3320" max="3320" width="5.5" style="1" customWidth="1"/>
    <col min="3321" max="3321" width="21.5" style="1" bestFit="1" customWidth="1"/>
    <col min="3322" max="3322" width="16" style="1" customWidth="1"/>
    <col min="3323" max="3323" width="10.5" style="1" bestFit="1" customWidth="1"/>
    <col min="3324" max="3326" width="12.6640625" style="1" customWidth="1"/>
    <col min="3327" max="3327" width="13.83203125" style="1" customWidth="1"/>
    <col min="3328" max="3328" width="15.33203125" style="1" customWidth="1"/>
    <col min="3329" max="3329" width="13.83203125" style="1" customWidth="1"/>
    <col min="3330" max="3330" width="0" style="1" hidden="1" customWidth="1"/>
    <col min="3331" max="3331" width="13.83203125" style="1" customWidth="1"/>
    <col min="3332" max="3332" width="63.6640625" style="1" bestFit="1" customWidth="1"/>
    <col min="3333" max="3333" width="63.6640625" style="1" customWidth="1"/>
    <col min="3334" max="3337" width="17.5" style="1" customWidth="1"/>
    <col min="3338" max="3343" width="11" style="1" customWidth="1"/>
    <col min="3344" max="3575" width="8.1640625" style="1"/>
    <col min="3576" max="3576" width="5.5" style="1" customWidth="1"/>
    <col min="3577" max="3577" width="21.5" style="1" bestFit="1" customWidth="1"/>
    <col min="3578" max="3578" width="16" style="1" customWidth="1"/>
    <col min="3579" max="3579" width="10.5" style="1" bestFit="1" customWidth="1"/>
    <col min="3580" max="3582" width="12.6640625" style="1" customWidth="1"/>
    <col min="3583" max="3583" width="13.83203125" style="1" customWidth="1"/>
    <col min="3584" max="3584" width="15.33203125" style="1" customWidth="1"/>
    <col min="3585" max="3585" width="13.83203125" style="1" customWidth="1"/>
    <col min="3586" max="3586" width="0" style="1" hidden="1" customWidth="1"/>
    <col min="3587" max="3587" width="13.83203125" style="1" customWidth="1"/>
    <col min="3588" max="3588" width="63.6640625" style="1" bestFit="1" customWidth="1"/>
    <col min="3589" max="3589" width="63.6640625" style="1" customWidth="1"/>
    <col min="3590" max="3593" width="17.5" style="1" customWidth="1"/>
    <col min="3594" max="3599" width="11" style="1" customWidth="1"/>
    <col min="3600" max="3831" width="8.1640625" style="1"/>
    <col min="3832" max="3832" width="5.5" style="1" customWidth="1"/>
    <col min="3833" max="3833" width="21.5" style="1" bestFit="1" customWidth="1"/>
    <col min="3834" max="3834" width="16" style="1" customWidth="1"/>
    <col min="3835" max="3835" width="10.5" style="1" bestFit="1" customWidth="1"/>
    <col min="3836" max="3838" width="12.6640625" style="1" customWidth="1"/>
    <col min="3839" max="3839" width="13.83203125" style="1" customWidth="1"/>
    <col min="3840" max="3840" width="15.33203125" style="1" customWidth="1"/>
    <col min="3841" max="3841" width="13.83203125" style="1" customWidth="1"/>
    <col min="3842" max="3842" width="0" style="1" hidden="1" customWidth="1"/>
    <col min="3843" max="3843" width="13.83203125" style="1" customWidth="1"/>
    <col min="3844" max="3844" width="63.6640625" style="1" bestFit="1" customWidth="1"/>
    <col min="3845" max="3845" width="63.6640625" style="1" customWidth="1"/>
    <col min="3846" max="3849" width="17.5" style="1" customWidth="1"/>
    <col min="3850" max="3855" width="11" style="1" customWidth="1"/>
    <col min="3856" max="4087" width="8.1640625" style="1"/>
    <col min="4088" max="4088" width="5.5" style="1" customWidth="1"/>
    <col min="4089" max="4089" width="21.5" style="1" bestFit="1" customWidth="1"/>
    <col min="4090" max="4090" width="16" style="1" customWidth="1"/>
    <col min="4091" max="4091" width="10.5" style="1" bestFit="1" customWidth="1"/>
    <col min="4092" max="4094" width="12.6640625" style="1" customWidth="1"/>
    <col min="4095" max="4095" width="13.83203125" style="1" customWidth="1"/>
    <col min="4096" max="4096" width="15.33203125" style="1" customWidth="1"/>
    <col min="4097" max="4097" width="13.83203125" style="1" customWidth="1"/>
    <col min="4098" max="4098" width="0" style="1" hidden="1" customWidth="1"/>
    <col min="4099" max="4099" width="13.83203125" style="1" customWidth="1"/>
    <col min="4100" max="4100" width="63.6640625" style="1" bestFit="1" customWidth="1"/>
    <col min="4101" max="4101" width="63.6640625" style="1" customWidth="1"/>
    <col min="4102" max="4105" width="17.5" style="1" customWidth="1"/>
    <col min="4106" max="4111" width="11" style="1" customWidth="1"/>
    <col min="4112" max="4343" width="8.1640625" style="1"/>
    <col min="4344" max="4344" width="5.5" style="1" customWidth="1"/>
    <col min="4345" max="4345" width="21.5" style="1" bestFit="1" customWidth="1"/>
    <col min="4346" max="4346" width="16" style="1" customWidth="1"/>
    <col min="4347" max="4347" width="10.5" style="1" bestFit="1" customWidth="1"/>
    <col min="4348" max="4350" width="12.6640625" style="1" customWidth="1"/>
    <col min="4351" max="4351" width="13.83203125" style="1" customWidth="1"/>
    <col min="4352" max="4352" width="15.33203125" style="1" customWidth="1"/>
    <col min="4353" max="4353" width="13.83203125" style="1" customWidth="1"/>
    <col min="4354" max="4354" width="0" style="1" hidden="1" customWidth="1"/>
    <col min="4355" max="4355" width="13.83203125" style="1" customWidth="1"/>
    <col min="4356" max="4356" width="63.6640625" style="1" bestFit="1" customWidth="1"/>
    <col min="4357" max="4357" width="63.6640625" style="1" customWidth="1"/>
    <col min="4358" max="4361" width="17.5" style="1" customWidth="1"/>
    <col min="4362" max="4367" width="11" style="1" customWidth="1"/>
    <col min="4368" max="4599" width="8.1640625" style="1"/>
    <col min="4600" max="4600" width="5.5" style="1" customWidth="1"/>
    <col min="4601" max="4601" width="21.5" style="1" bestFit="1" customWidth="1"/>
    <col min="4602" max="4602" width="16" style="1" customWidth="1"/>
    <col min="4603" max="4603" width="10.5" style="1" bestFit="1" customWidth="1"/>
    <col min="4604" max="4606" width="12.6640625" style="1" customWidth="1"/>
    <col min="4607" max="4607" width="13.83203125" style="1" customWidth="1"/>
    <col min="4608" max="4608" width="15.33203125" style="1" customWidth="1"/>
    <col min="4609" max="4609" width="13.83203125" style="1" customWidth="1"/>
    <col min="4610" max="4610" width="0" style="1" hidden="1" customWidth="1"/>
    <col min="4611" max="4611" width="13.83203125" style="1" customWidth="1"/>
    <col min="4612" max="4612" width="63.6640625" style="1" bestFit="1" customWidth="1"/>
    <col min="4613" max="4613" width="63.6640625" style="1" customWidth="1"/>
    <col min="4614" max="4617" width="17.5" style="1" customWidth="1"/>
    <col min="4618" max="4623" width="11" style="1" customWidth="1"/>
    <col min="4624" max="4855" width="8.1640625" style="1"/>
    <col min="4856" max="4856" width="5.5" style="1" customWidth="1"/>
    <col min="4857" max="4857" width="21.5" style="1" bestFit="1" customWidth="1"/>
    <col min="4858" max="4858" width="16" style="1" customWidth="1"/>
    <col min="4859" max="4859" width="10.5" style="1" bestFit="1" customWidth="1"/>
    <col min="4860" max="4862" width="12.6640625" style="1" customWidth="1"/>
    <col min="4863" max="4863" width="13.83203125" style="1" customWidth="1"/>
    <col min="4864" max="4864" width="15.33203125" style="1" customWidth="1"/>
    <col min="4865" max="4865" width="13.83203125" style="1" customWidth="1"/>
    <col min="4866" max="4866" width="0" style="1" hidden="1" customWidth="1"/>
    <col min="4867" max="4867" width="13.83203125" style="1" customWidth="1"/>
    <col min="4868" max="4868" width="63.6640625" style="1" bestFit="1" customWidth="1"/>
    <col min="4869" max="4869" width="63.6640625" style="1" customWidth="1"/>
    <col min="4870" max="4873" width="17.5" style="1" customWidth="1"/>
    <col min="4874" max="4879" width="11" style="1" customWidth="1"/>
    <col min="4880" max="5111" width="8.1640625" style="1"/>
    <col min="5112" max="5112" width="5.5" style="1" customWidth="1"/>
    <col min="5113" max="5113" width="21.5" style="1" bestFit="1" customWidth="1"/>
    <col min="5114" max="5114" width="16" style="1" customWidth="1"/>
    <col min="5115" max="5115" width="10.5" style="1" bestFit="1" customWidth="1"/>
    <col min="5116" max="5118" width="12.6640625" style="1" customWidth="1"/>
    <col min="5119" max="5119" width="13.83203125" style="1" customWidth="1"/>
    <col min="5120" max="5120" width="15.33203125" style="1" customWidth="1"/>
    <col min="5121" max="5121" width="13.83203125" style="1" customWidth="1"/>
    <col min="5122" max="5122" width="0" style="1" hidden="1" customWidth="1"/>
    <col min="5123" max="5123" width="13.83203125" style="1" customWidth="1"/>
    <col min="5124" max="5124" width="63.6640625" style="1" bestFit="1" customWidth="1"/>
    <col min="5125" max="5125" width="63.6640625" style="1" customWidth="1"/>
    <col min="5126" max="5129" width="17.5" style="1" customWidth="1"/>
    <col min="5130" max="5135" width="11" style="1" customWidth="1"/>
    <col min="5136" max="5367" width="8.1640625" style="1"/>
    <col min="5368" max="5368" width="5.5" style="1" customWidth="1"/>
    <col min="5369" max="5369" width="21.5" style="1" bestFit="1" customWidth="1"/>
    <col min="5370" max="5370" width="16" style="1" customWidth="1"/>
    <col min="5371" max="5371" width="10.5" style="1" bestFit="1" customWidth="1"/>
    <col min="5372" max="5374" width="12.6640625" style="1" customWidth="1"/>
    <col min="5375" max="5375" width="13.83203125" style="1" customWidth="1"/>
    <col min="5376" max="5376" width="15.33203125" style="1" customWidth="1"/>
    <col min="5377" max="5377" width="13.83203125" style="1" customWidth="1"/>
    <col min="5378" max="5378" width="0" style="1" hidden="1" customWidth="1"/>
    <col min="5379" max="5379" width="13.83203125" style="1" customWidth="1"/>
    <col min="5380" max="5380" width="63.6640625" style="1" bestFit="1" customWidth="1"/>
    <col min="5381" max="5381" width="63.6640625" style="1" customWidth="1"/>
    <col min="5382" max="5385" width="17.5" style="1" customWidth="1"/>
    <col min="5386" max="5391" width="11" style="1" customWidth="1"/>
    <col min="5392" max="5623" width="8.1640625" style="1"/>
    <col min="5624" max="5624" width="5.5" style="1" customWidth="1"/>
    <col min="5625" max="5625" width="21.5" style="1" bestFit="1" customWidth="1"/>
    <col min="5626" max="5626" width="16" style="1" customWidth="1"/>
    <col min="5627" max="5627" width="10.5" style="1" bestFit="1" customWidth="1"/>
    <col min="5628" max="5630" width="12.6640625" style="1" customWidth="1"/>
    <col min="5631" max="5631" width="13.83203125" style="1" customWidth="1"/>
    <col min="5632" max="5632" width="15.33203125" style="1" customWidth="1"/>
    <col min="5633" max="5633" width="13.83203125" style="1" customWidth="1"/>
    <col min="5634" max="5634" width="0" style="1" hidden="1" customWidth="1"/>
    <col min="5635" max="5635" width="13.83203125" style="1" customWidth="1"/>
    <col min="5636" max="5636" width="63.6640625" style="1" bestFit="1" customWidth="1"/>
    <col min="5637" max="5637" width="63.6640625" style="1" customWidth="1"/>
    <col min="5638" max="5641" width="17.5" style="1" customWidth="1"/>
    <col min="5642" max="5647" width="11" style="1" customWidth="1"/>
    <col min="5648" max="5879" width="8.1640625" style="1"/>
    <col min="5880" max="5880" width="5.5" style="1" customWidth="1"/>
    <col min="5881" max="5881" width="21.5" style="1" bestFit="1" customWidth="1"/>
    <col min="5882" max="5882" width="16" style="1" customWidth="1"/>
    <col min="5883" max="5883" width="10.5" style="1" bestFit="1" customWidth="1"/>
    <col min="5884" max="5886" width="12.6640625" style="1" customWidth="1"/>
    <col min="5887" max="5887" width="13.83203125" style="1" customWidth="1"/>
    <col min="5888" max="5888" width="15.33203125" style="1" customWidth="1"/>
    <col min="5889" max="5889" width="13.83203125" style="1" customWidth="1"/>
    <col min="5890" max="5890" width="0" style="1" hidden="1" customWidth="1"/>
    <col min="5891" max="5891" width="13.83203125" style="1" customWidth="1"/>
    <col min="5892" max="5892" width="63.6640625" style="1" bestFit="1" customWidth="1"/>
    <col min="5893" max="5893" width="63.6640625" style="1" customWidth="1"/>
    <col min="5894" max="5897" width="17.5" style="1" customWidth="1"/>
    <col min="5898" max="5903" width="11" style="1" customWidth="1"/>
    <col min="5904" max="6135" width="8.1640625" style="1"/>
    <col min="6136" max="6136" width="5.5" style="1" customWidth="1"/>
    <col min="6137" max="6137" width="21.5" style="1" bestFit="1" customWidth="1"/>
    <col min="6138" max="6138" width="16" style="1" customWidth="1"/>
    <col min="6139" max="6139" width="10.5" style="1" bestFit="1" customWidth="1"/>
    <col min="6140" max="6142" width="12.6640625" style="1" customWidth="1"/>
    <col min="6143" max="6143" width="13.83203125" style="1" customWidth="1"/>
    <col min="6144" max="6144" width="15.33203125" style="1" customWidth="1"/>
    <col min="6145" max="6145" width="13.83203125" style="1" customWidth="1"/>
    <col min="6146" max="6146" width="0" style="1" hidden="1" customWidth="1"/>
    <col min="6147" max="6147" width="13.83203125" style="1" customWidth="1"/>
    <col min="6148" max="6148" width="63.6640625" style="1" bestFit="1" customWidth="1"/>
    <col min="6149" max="6149" width="63.6640625" style="1" customWidth="1"/>
    <col min="6150" max="6153" width="17.5" style="1" customWidth="1"/>
    <col min="6154" max="6159" width="11" style="1" customWidth="1"/>
    <col min="6160" max="6391" width="8.1640625" style="1"/>
    <col min="6392" max="6392" width="5.5" style="1" customWidth="1"/>
    <col min="6393" max="6393" width="21.5" style="1" bestFit="1" customWidth="1"/>
    <col min="6394" max="6394" width="16" style="1" customWidth="1"/>
    <col min="6395" max="6395" width="10.5" style="1" bestFit="1" customWidth="1"/>
    <col min="6396" max="6398" width="12.6640625" style="1" customWidth="1"/>
    <col min="6399" max="6399" width="13.83203125" style="1" customWidth="1"/>
    <col min="6400" max="6400" width="15.33203125" style="1" customWidth="1"/>
    <col min="6401" max="6401" width="13.83203125" style="1" customWidth="1"/>
    <col min="6402" max="6402" width="0" style="1" hidden="1" customWidth="1"/>
    <col min="6403" max="6403" width="13.83203125" style="1" customWidth="1"/>
    <col min="6404" max="6404" width="63.6640625" style="1" bestFit="1" customWidth="1"/>
    <col min="6405" max="6405" width="63.6640625" style="1" customWidth="1"/>
    <col min="6406" max="6409" width="17.5" style="1" customWidth="1"/>
    <col min="6410" max="6415" width="11" style="1" customWidth="1"/>
    <col min="6416" max="6647" width="8.1640625" style="1"/>
    <col min="6648" max="6648" width="5.5" style="1" customWidth="1"/>
    <col min="6649" max="6649" width="21.5" style="1" bestFit="1" customWidth="1"/>
    <col min="6650" max="6650" width="16" style="1" customWidth="1"/>
    <col min="6651" max="6651" width="10.5" style="1" bestFit="1" customWidth="1"/>
    <col min="6652" max="6654" width="12.6640625" style="1" customWidth="1"/>
    <col min="6655" max="6655" width="13.83203125" style="1" customWidth="1"/>
    <col min="6656" max="6656" width="15.33203125" style="1" customWidth="1"/>
    <col min="6657" max="6657" width="13.83203125" style="1" customWidth="1"/>
    <col min="6658" max="6658" width="0" style="1" hidden="1" customWidth="1"/>
    <col min="6659" max="6659" width="13.83203125" style="1" customWidth="1"/>
    <col min="6660" max="6660" width="63.6640625" style="1" bestFit="1" customWidth="1"/>
    <col min="6661" max="6661" width="63.6640625" style="1" customWidth="1"/>
    <col min="6662" max="6665" width="17.5" style="1" customWidth="1"/>
    <col min="6666" max="6671" width="11" style="1" customWidth="1"/>
    <col min="6672" max="6903" width="8.1640625" style="1"/>
    <col min="6904" max="6904" width="5.5" style="1" customWidth="1"/>
    <col min="6905" max="6905" width="21.5" style="1" bestFit="1" customWidth="1"/>
    <col min="6906" max="6906" width="16" style="1" customWidth="1"/>
    <col min="6907" max="6907" width="10.5" style="1" bestFit="1" customWidth="1"/>
    <col min="6908" max="6910" width="12.6640625" style="1" customWidth="1"/>
    <col min="6911" max="6911" width="13.83203125" style="1" customWidth="1"/>
    <col min="6912" max="6912" width="15.33203125" style="1" customWidth="1"/>
    <col min="6913" max="6913" width="13.83203125" style="1" customWidth="1"/>
    <col min="6914" max="6914" width="0" style="1" hidden="1" customWidth="1"/>
    <col min="6915" max="6915" width="13.83203125" style="1" customWidth="1"/>
    <col min="6916" max="6916" width="63.6640625" style="1" bestFit="1" customWidth="1"/>
    <col min="6917" max="6917" width="63.6640625" style="1" customWidth="1"/>
    <col min="6918" max="6921" width="17.5" style="1" customWidth="1"/>
    <col min="6922" max="6927" width="11" style="1" customWidth="1"/>
    <col min="6928" max="7159" width="8.1640625" style="1"/>
    <col min="7160" max="7160" width="5.5" style="1" customWidth="1"/>
    <col min="7161" max="7161" width="21.5" style="1" bestFit="1" customWidth="1"/>
    <col min="7162" max="7162" width="16" style="1" customWidth="1"/>
    <col min="7163" max="7163" width="10.5" style="1" bestFit="1" customWidth="1"/>
    <col min="7164" max="7166" width="12.6640625" style="1" customWidth="1"/>
    <col min="7167" max="7167" width="13.83203125" style="1" customWidth="1"/>
    <col min="7168" max="7168" width="15.33203125" style="1" customWidth="1"/>
    <col min="7169" max="7169" width="13.83203125" style="1" customWidth="1"/>
    <col min="7170" max="7170" width="0" style="1" hidden="1" customWidth="1"/>
    <col min="7171" max="7171" width="13.83203125" style="1" customWidth="1"/>
    <col min="7172" max="7172" width="63.6640625" style="1" bestFit="1" customWidth="1"/>
    <col min="7173" max="7173" width="63.6640625" style="1" customWidth="1"/>
    <col min="7174" max="7177" width="17.5" style="1" customWidth="1"/>
    <col min="7178" max="7183" width="11" style="1" customWidth="1"/>
    <col min="7184" max="7415" width="8.1640625" style="1"/>
    <col min="7416" max="7416" width="5.5" style="1" customWidth="1"/>
    <col min="7417" max="7417" width="21.5" style="1" bestFit="1" customWidth="1"/>
    <col min="7418" max="7418" width="16" style="1" customWidth="1"/>
    <col min="7419" max="7419" width="10.5" style="1" bestFit="1" customWidth="1"/>
    <col min="7420" max="7422" width="12.6640625" style="1" customWidth="1"/>
    <col min="7423" max="7423" width="13.83203125" style="1" customWidth="1"/>
    <col min="7424" max="7424" width="15.33203125" style="1" customWidth="1"/>
    <col min="7425" max="7425" width="13.83203125" style="1" customWidth="1"/>
    <col min="7426" max="7426" width="0" style="1" hidden="1" customWidth="1"/>
    <col min="7427" max="7427" width="13.83203125" style="1" customWidth="1"/>
    <col min="7428" max="7428" width="63.6640625" style="1" bestFit="1" customWidth="1"/>
    <col min="7429" max="7429" width="63.6640625" style="1" customWidth="1"/>
    <col min="7430" max="7433" width="17.5" style="1" customWidth="1"/>
    <col min="7434" max="7439" width="11" style="1" customWidth="1"/>
    <col min="7440" max="7671" width="8.1640625" style="1"/>
    <col min="7672" max="7672" width="5.5" style="1" customWidth="1"/>
    <col min="7673" max="7673" width="21.5" style="1" bestFit="1" customWidth="1"/>
    <col min="7674" max="7674" width="16" style="1" customWidth="1"/>
    <col min="7675" max="7675" width="10.5" style="1" bestFit="1" customWidth="1"/>
    <col min="7676" max="7678" width="12.6640625" style="1" customWidth="1"/>
    <col min="7679" max="7679" width="13.83203125" style="1" customWidth="1"/>
    <col min="7680" max="7680" width="15.33203125" style="1" customWidth="1"/>
    <col min="7681" max="7681" width="13.83203125" style="1" customWidth="1"/>
    <col min="7682" max="7682" width="0" style="1" hidden="1" customWidth="1"/>
    <col min="7683" max="7683" width="13.83203125" style="1" customWidth="1"/>
    <col min="7684" max="7684" width="63.6640625" style="1" bestFit="1" customWidth="1"/>
    <col min="7685" max="7685" width="63.6640625" style="1" customWidth="1"/>
    <col min="7686" max="7689" width="17.5" style="1" customWidth="1"/>
    <col min="7690" max="7695" width="11" style="1" customWidth="1"/>
    <col min="7696" max="7927" width="8.1640625" style="1"/>
    <col min="7928" max="7928" width="5.5" style="1" customWidth="1"/>
    <col min="7929" max="7929" width="21.5" style="1" bestFit="1" customWidth="1"/>
    <col min="7930" max="7930" width="16" style="1" customWidth="1"/>
    <col min="7931" max="7931" width="10.5" style="1" bestFit="1" customWidth="1"/>
    <col min="7932" max="7934" width="12.6640625" style="1" customWidth="1"/>
    <col min="7935" max="7935" width="13.83203125" style="1" customWidth="1"/>
    <col min="7936" max="7936" width="15.33203125" style="1" customWidth="1"/>
    <col min="7937" max="7937" width="13.83203125" style="1" customWidth="1"/>
    <col min="7938" max="7938" width="0" style="1" hidden="1" customWidth="1"/>
    <col min="7939" max="7939" width="13.83203125" style="1" customWidth="1"/>
    <col min="7940" max="7940" width="63.6640625" style="1" bestFit="1" customWidth="1"/>
    <col min="7941" max="7941" width="63.6640625" style="1" customWidth="1"/>
    <col min="7942" max="7945" width="17.5" style="1" customWidth="1"/>
    <col min="7946" max="7951" width="11" style="1" customWidth="1"/>
    <col min="7952" max="8183" width="8.1640625" style="1"/>
    <col min="8184" max="8184" width="5.5" style="1" customWidth="1"/>
    <col min="8185" max="8185" width="21.5" style="1" bestFit="1" customWidth="1"/>
    <col min="8186" max="8186" width="16" style="1" customWidth="1"/>
    <col min="8187" max="8187" width="10.5" style="1" bestFit="1" customWidth="1"/>
    <col min="8188" max="8190" width="12.6640625" style="1" customWidth="1"/>
    <col min="8191" max="8191" width="13.83203125" style="1" customWidth="1"/>
    <col min="8192" max="8192" width="15.33203125" style="1" customWidth="1"/>
    <col min="8193" max="8193" width="13.83203125" style="1" customWidth="1"/>
    <col min="8194" max="8194" width="0" style="1" hidden="1" customWidth="1"/>
    <col min="8195" max="8195" width="13.83203125" style="1" customWidth="1"/>
    <col min="8196" max="8196" width="63.6640625" style="1" bestFit="1" customWidth="1"/>
    <col min="8197" max="8197" width="63.6640625" style="1" customWidth="1"/>
    <col min="8198" max="8201" width="17.5" style="1" customWidth="1"/>
    <col min="8202" max="8207" width="11" style="1" customWidth="1"/>
    <col min="8208" max="8439" width="8.1640625" style="1"/>
    <col min="8440" max="8440" width="5.5" style="1" customWidth="1"/>
    <col min="8441" max="8441" width="21.5" style="1" bestFit="1" customWidth="1"/>
    <col min="8442" max="8442" width="16" style="1" customWidth="1"/>
    <col min="8443" max="8443" width="10.5" style="1" bestFit="1" customWidth="1"/>
    <col min="8444" max="8446" width="12.6640625" style="1" customWidth="1"/>
    <col min="8447" max="8447" width="13.83203125" style="1" customWidth="1"/>
    <col min="8448" max="8448" width="15.33203125" style="1" customWidth="1"/>
    <col min="8449" max="8449" width="13.83203125" style="1" customWidth="1"/>
    <col min="8450" max="8450" width="0" style="1" hidden="1" customWidth="1"/>
    <col min="8451" max="8451" width="13.83203125" style="1" customWidth="1"/>
    <col min="8452" max="8452" width="63.6640625" style="1" bestFit="1" customWidth="1"/>
    <col min="8453" max="8453" width="63.6640625" style="1" customWidth="1"/>
    <col min="8454" max="8457" width="17.5" style="1" customWidth="1"/>
    <col min="8458" max="8463" width="11" style="1" customWidth="1"/>
    <col min="8464" max="8695" width="8.1640625" style="1"/>
    <col min="8696" max="8696" width="5.5" style="1" customWidth="1"/>
    <col min="8697" max="8697" width="21.5" style="1" bestFit="1" customWidth="1"/>
    <col min="8698" max="8698" width="16" style="1" customWidth="1"/>
    <col min="8699" max="8699" width="10.5" style="1" bestFit="1" customWidth="1"/>
    <col min="8700" max="8702" width="12.6640625" style="1" customWidth="1"/>
    <col min="8703" max="8703" width="13.83203125" style="1" customWidth="1"/>
    <col min="8704" max="8704" width="15.33203125" style="1" customWidth="1"/>
    <col min="8705" max="8705" width="13.83203125" style="1" customWidth="1"/>
    <col min="8706" max="8706" width="0" style="1" hidden="1" customWidth="1"/>
    <col min="8707" max="8707" width="13.83203125" style="1" customWidth="1"/>
    <col min="8708" max="8708" width="63.6640625" style="1" bestFit="1" customWidth="1"/>
    <col min="8709" max="8709" width="63.6640625" style="1" customWidth="1"/>
    <col min="8710" max="8713" width="17.5" style="1" customWidth="1"/>
    <col min="8714" max="8719" width="11" style="1" customWidth="1"/>
    <col min="8720" max="8951" width="8.1640625" style="1"/>
    <col min="8952" max="8952" width="5.5" style="1" customWidth="1"/>
    <col min="8953" max="8953" width="21.5" style="1" bestFit="1" customWidth="1"/>
    <col min="8954" max="8954" width="16" style="1" customWidth="1"/>
    <col min="8955" max="8955" width="10.5" style="1" bestFit="1" customWidth="1"/>
    <col min="8956" max="8958" width="12.6640625" style="1" customWidth="1"/>
    <col min="8959" max="8959" width="13.83203125" style="1" customWidth="1"/>
    <col min="8960" max="8960" width="15.33203125" style="1" customWidth="1"/>
    <col min="8961" max="8961" width="13.83203125" style="1" customWidth="1"/>
    <col min="8962" max="8962" width="0" style="1" hidden="1" customWidth="1"/>
    <col min="8963" max="8963" width="13.83203125" style="1" customWidth="1"/>
    <col min="8964" max="8964" width="63.6640625" style="1" bestFit="1" customWidth="1"/>
    <col min="8965" max="8965" width="63.6640625" style="1" customWidth="1"/>
    <col min="8966" max="8969" width="17.5" style="1" customWidth="1"/>
    <col min="8970" max="8975" width="11" style="1" customWidth="1"/>
    <col min="8976" max="9207" width="8.1640625" style="1"/>
    <col min="9208" max="9208" width="5.5" style="1" customWidth="1"/>
    <col min="9209" max="9209" width="21.5" style="1" bestFit="1" customWidth="1"/>
    <col min="9210" max="9210" width="16" style="1" customWidth="1"/>
    <col min="9211" max="9211" width="10.5" style="1" bestFit="1" customWidth="1"/>
    <col min="9212" max="9214" width="12.6640625" style="1" customWidth="1"/>
    <col min="9215" max="9215" width="13.83203125" style="1" customWidth="1"/>
    <col min="9216" max="9216" width="15.33203125" style="1" customWidth="1"/>
    <col min="9217" max="9217" width="13.83203125" style="1" customWidth="1"/>
    <col min="9218" max="9218" width="0" style="1" hidden="1" customWidth="1"/>
    <col min="9219" max="9219" width="13.83203125" style="1" customWidth="1"/>
    <col min="9220" max="9220" width="63.6640625" style="1" bestFit="1" customWidth="1"/>
    <col min="9221" max="9221" width="63.6640625" style="1" customWidth="1"/>
    <col min="9222" max="9225" width="17.5" style="1" customWidth="1"/>
    <col min="9226" max="9231" width="11" style="1" customWidth="1"/>
    <col min="9232" max="9463" width="8.1640625" style="1"/>
    <col min="9464" max="9464" width="5.5" style="1" customWidth="1"/>
    <col min="9465" max="9465" width="21.5" style="1" bestFit="1" customWidth="1"/>
    <col min="9466" max="9466" width="16" style="1" customWidth="1"/>
    <col min="9467" max="9467" width="10.5" style="1" bestFit="1" customWidth="1"/>
    <col min="9468" max="9470" width="12.6640625" style="1" customWidth="1"/>
    <col min="9471" max="9471" width="13.83203125" style="1" customWidth="1"/>
    <col min="9472" max="9472" width="15.33203125" style="1" customWidth="1"/>
    <col min="9473" max="9473" width="13.83203125" style="1" customWidth="1"/>
    <col min="9474" max="9474" width="0" style="1" hidden="1" customWidth="1"/>
    <col min="9475" max="9475" width="13.83203125" style="1" customWidth="1"/>
    <col min="9476" max="9476" width="63.6640625" style="1" bestFit="1" customWidth="1"/>
    <col min="9477" max="9477" width="63.6640625" style="1" customWidth="1"/>
    <col min="9478" max="9481" width="17.5" style="1" customWidth="1"/>
    <col min="9482" max="9487" width="11" style="1" customWidth="1"/>
    <col min="9488" max="9719" width="8.1640625" style="1"/>
    <col min="9720" max="9720" width="5.5" style="1" customWidth="1"/>
    <col min="9721" max="9721" width="21.5" style="1" bestFit="1" customWidth="1"/>
    <col min="9722" max="9722" width="16" style="1" customWidth="1"/>
    <col min="9723" max="9723" width="10.5" style="1" bestFit="1" customWidth="1"/>
    <col min="9724" max="9726" width="12.6640625" style="1" customWidth="1"/>
    <col min="9727" max="9727" width="13.83203125" style="1" customWidth="1"/>
    <col min="9728" max="9728" width="15.33203125" style="1" customWidth="1"/>
    <col min="9729" max="9729" width="13.83203125" style="1" customWidth="1"/>
    <col min="9730" max="9730" width="0" style="1" hidden="1" customWidth="1"/>
    <col min="9731" max="9731" width="13.83203125" style="1" customWidth="1"/>
    <col min="9732" max="9732" width="63.6640625" style="1" bestFit="1" customWidth="1"/>
    <col min="9733" max="9733" width="63.6640625" style="1" customWidth="1"/>
    <col min="9734" max="9737" width="17.5" style="1" customWidth="1"/>
    <col min="9738" max="9743" width="11" style="1" customWidth="1"/>
    <col min="9744" max="9975" width="8.1640625" style="1"/>
    <col min="9976" max="9976" width="5.5" style="1" customWidth="1"/>
    <col min="9977" max="9977" width="21.5" style="1" bestFit="1" customWidth="1"/>
    <col min="9978" max="9978" width="16" style="1" customWidth="1"/>
    <col min="9979" max="9979" width="10.5" style="1" bestFit="1" customWidth="1"/>
    <col min="9980" max="9982" width="12.6640625" style="1" customWidth="1"/>
    <col min="9983" max="9983" width="13.83203125" style="1" customWidth="1"/>
    <col min="9984" max="9984" width="15.33203125" style="1" customWidth="1"/>
    <col min="9985" max="9985" width="13.83203125" style="1" customWidth="1"/>
    <col min="9986" max="9986" width="0" style="1" hidden="1" customWidth="1"/>
    <col min="9987" max="9987" width="13.83203125" style="1" customWidth="1"/>
    <col min="9988" max="9988" width="63.6640625" style="1" bestFit="1" customWidth="1"/>
    <col min="9989" max="9989" width="63.6640625" style="1" customWidth="1"/>
    <col min="9990" max="9993" width="17.5" style="1" customWidth="1"/>
    <col min="9994" max="9999" width="11" style="1" customWidth="1"/>
    <col min="10000" max="10231" width="8.1640625" style="1"/>
    <col min="10232" max="10232" width="5.5" style="1" customWidth="1"/>
    <col min="10233" max="10233" width="21.5" style="1" bestFit="1" customWidth="1"/>
    <col min="10234" max="10234" width="16" style="1" customWidth="1"/>
    <col min="10235" max="10235" width="10.5" style="1" bestFit="1" customWidth="1"/>
    <col min="10236" max="10238" width="12.6640625" style="1" customWidth="1"/>
    <col min="10239" max="10239" width="13.83203125" style="1" customWidth="1"/>
    <col min="10240" max="10240" width="15.33203125" style="1" customWidth="1"/>
    <col min="10241" max="10241" width="13.83203125" style="1" customWidth="1"/>
    <col min="10242" max="10242" width="0" style="1" hidden="1" customWidth="1"/>
    <col min="10243" max="10243" width="13.83203125" style="1" customWidth="1"/>
    <col min="10244" max="10244" width="63.6640625" style="1" bestFit="1" customWidth="1"/>
    <col min="10245" max="10245" width="63.6640625" style="1" customWidth="1"/>
    <col min="10246" max="10249" width="17.5" style="1" customWidth="1"/>
    <col min="10250" max="10255" width="11" style="1" customWidth="1"/>
    <col min="10256" max="10487" width="8.1640625" style="1"/>
    <col min="10488" max="10488" width="5.5" style="1" customWidth="1"/>
    <col min="10489" max="10489" width="21.5" style="1" bestFit="1" customWidth="1"/>
    <col min="10490" max="10490" width="16" style="1" customWidth="1"/>
    <col min="10491" max="10491" width="10.5" style="1" bestFit="1" customWidth="1"/>
    <col min="10492" max="10494" width="12.6640625" style="1" customWidth="1"/>
    <col min="10495" max="10495" width="13.83203125" style="1" customWidth="1"/>
    <col min="10496" max="10496" width="15.33203125" style="1" customWidth="1"/>
    <col min="10497" max="10497" width="13.83203125" style="1" customWidth="1"/>
    <col min="10498" max="10498" width="0" style="1" hidden="1" customWidth="1"/>
    <col min="10499" max="10499" width="13.83203125" style="1" customWidth="1"/>
    <col min="10500" max="10500" width="63.6640625" style="1" bestFit="1" customWidth="1"/>
    <col min="10501" max="10501" width="63.6640625" style="1" customWidth="1"/>
    <col min="10502" max="10505" width="17.5" style="1" customWidth="1"/>
    <col min="10506" max="10511" width="11" style="1" customWidth="1"/>
    <col min="10512" max="10743" width="8.1640625" style="1"/>
    <col min="10744" max="10744" width="5.5" style="1" customWidth="1"/>
    <col min="10745" max="10745" width="21.5" style="1" bestFit="1" customWidth="1"/>
    <col min="10746" max="10746" width="16" style="1" customWidth="1"/>
    <col min="10747" max="10747" width="10.5" style="1" bestFit="1" customWidth="1"/>
    <col min="10748" max="10750" width="12.6640625" style="1" customWidth="1"/>
    <col min="10751" max="10751" width="13.83203125" style="1" customWidth="1"/>
    <col min="10752" max="10752" width="15.33203125" style="1" customWidth="1"/>
    <col min="10753" max="10753" width="13.83203125" style="1" customWidth="1"/>
    <col min="10754" max="10754" width="0" style="1" hidden="1" customWidth="1"/>
    <col min="10755" max="10755" width="13.83203125" style="1" customWidth="1"/>
    <col min="10756" max="10756" width="63.6640625" style="1" bestFit="1" customWidth="1"/>
    <col min="10757" max="10757" width="63.6640625" style="1" customWidth="1"/>
    <col min="10758" max="10761" width="17.5" style="1" customWidth="1"/>
    <col min="10762" max="10767" width="11" style="1" customWidth="1"/>
    <col min="10768" max="10999" width="8.1640625" style="1"/>
    <col min="11000" max="11000" width="5.5" style="1" customWidth="1"/>
    <col min="11001" max="11001" width="21.5" style="1" bestFit="1" customWidth="1"/>
    <col min="11002" max="11002" width="16" style="1" customWidth="1"/>
    <col min="11003" max="11003" width="10.5" style="1" bestFit="1" customWidth="1"/>
    <col min="11004" max="11006" width="12.6640625" style="1" customWidth="1"/>
    <col min="11007" max="11007" width="13.83203125" style="1" customWidth="1"/>
    <col min="11008" max="11008" width="15.33203125" style="1" customWidth="1"/>
    <col min="11009" max="11009" width="13.83203125" style="1" customWidth="1"/>
    <col min="11010" max="11010" width="0" style="1" hidden="1" customWidth="1"/>
    <col min="11011" max="11011" width="13.83203125" style="1" customWidth="1"/>
    <col min="11012" max="11012" width="63.6640625" style="1" bestFit="1" customWidth="1"/>
    <col min="11013" max="11013" width="63.6640625" style="1" customWidth="1"/>
    <col min="11014" max="11017" width="17.5" style="1" customWidth="1"/>
    <col min="11018" max="11023" width="11" style="1" customWidth="1"/>
    <col min="11024" max="11255" width="8.1640625" style="1"/>
    <col min="11256" max="11256" width="5.5" style="1" customWidth="1"/>
    <col min="11257" max="11257" width="21.5" style="1" bestFit="1" customWidth="1"/>
    <col min="11258" max="11258" width="16" style="1" customWidth="1"/>
    <col min="11259" max="11259" width="10.5" style="1" bestFit="1" customWidth="1"/>
    <col min="11260" max="11262" width="12.6640625" style="1" customWidth="1"/>
    <col min="11263" max="11263" width="13.83203125" style="1" customWidth="1"/>
    <col min="11264" max="11264" width="15.33203125" style="1" customWidth="1"/>
    <col min="11265" max="11265" width="13.83203125" style="1" customWidth="1"/>
    <col min="11266" max="11266" width="0" style="1" hidden="1" customWidth="1"/>
    <col min="11267" max="11267" width="13.83203125" style="1" customWidth="1"/>
    <col min="11268" max="11268" width="63.6640625" style="1" bestFit="1" customWidth="1"/>
    <col min="11269" max="11269" width="63.6640625" style="1" customWidth="1"/>
    <col min="11270" max="11273" width="17.5" style="1" customWidth="1"/>
    <col min="11274" max="11279" width="11" style="1" customWidth="1"/>
    <col min="11280" max="11511" width="8.1640625" style="1"/>
    <col min="11512" max="11512" width="5.5" style="1" customWidth="1"/>
    <col min="11513" max="11513" width="21.5" style="1" bestFit="1" customWidth="1"/>
    <col min="11514" max="11514" width="16" style="1" customWidth="1"/>
    <col min="11515" max="11515" width="10.5" style="1" bestFit="1" customWidth="1"/>
    <col min="11516" max="11518" width="12.6640625" style="1" customWidth="1"/>
    <col min="11519" max="11519" width="13.83203125" style="1" customWidth="1"/>
    <col min="11520" max="11520" width="15.33203125" style="1" customWidth="1"/>
    <col min="11521" max="11521" width="13.83203125" style="1" customWidth="1"/>
    <col min="11522" max="11522" width="0" style="1" hidden="1" customWidth="1"/>
    <col min="11523" max="11523" width="13.83203125" style="1" customWidth="1"/>
    <col min="11524" max="11524" width="63.6640625" style="1" bestFit="1" customWidth="1"/>
    <col min="11525" max="11525" width="63.6640625" style="1" customWidth="1"/>
    <col min="11526" max="11529" width="17.5" style="1" customWidth="1"/>
    <col min="11530" max="11535" width="11" style="1" customWidth="1"/>
    <col min="11536" max="11767" width="8.1640625" style="1"/>
    <col min="11768" max="11768" width="5.5" style="1" customWidth="1"/>
    <col min="11769" max="11769" width="21.5" style="1" bestFit="1" customWidth="1"/>
    <col min="11770" max="11770" width="16" style="1" customWidth="1"/>
    <col min="11771" max="11771" width="10.5" style="1" bestFit="1" customWidth="1"/>
    <col min="11772" max="11774" width="12.6640625" style="1" customWidth="1"/>
    <col min="11775" max="11775" width="13.83203125" style="1" customWidth="1"/>
    <col min="11776" max="11776" width="15.33203125" style="1" customWidth="1"/>
    <col min="11777" max="11777" width="13.83203125" style="1" customWidth="1"/>
    <col min="11778" max="11778" width="0" style="1" hidden="1" customWidth="1"/>
    <col min="11779" max="11779" width="13.83203125" style="1" customWidth="1"/>
    <col min="11780" max="11780" width="63.6640625" style="1" bestFit="1" customWidth="1"/>
    <col min="11781" max="11781" width="63.6640625" style="1" customWidth="1"/>
    <col min="11782" max="11785" width="17.5" style="1" customWidth="1"/>
    <col min="11786" max="11791" width="11" style="1" customWidth="1"/>
    <col min="11792" max="12023" width="8.1640625" style="1"/>
    <col min="12024" max="12024" width="5.5" style="1" customWidth="1"/>
    <col min="12025" max="12025" width="21.5" style="1" bestFit="1" customWidth="1"/>
    <col min="12026" max="12026" width="16" style="1" customWidth="1"/>
    <col min="12027" max="12027" width="10.5" style="1" bestFit="1" customWidth="1"/>
    <col min="12028" max="12030" width="12.6640625" style="1" customWidth="1"/>
    <col min="12031" max="12031" width="13.83203125" style="1" customWidth="1"/>
    <col min="12032" max="12032" width="15.33203125" style="1" customWidth="1"/>
    <col min="12033" max="12033" width="13.83203125" style="1" customWidth="1"/>
    <col min="12034" max="12034" width="0" style="1" hidden="1" customWidth="1"/>
    <col min="12035" max="12035" width="13.83203125" style="1" customWidth="1"/>
    <col min="12036" max="12036" width="63.6640625" style="1" bestFit="1" customWidth="1"/>
    <col min="12037" max="12037" width="63.6640625" style="1" customWidth="1"/>
    <col min="12038" max="12041" width="17.5" style="1" customWidth="1"/>
    <col min="12042" max="12047" width="11" style="1" customWidth="1"/>
    <col min="12048" max="12279" width="8.1640625" style="1"/>
    <col min="12280" max="12280" width="5.5" style="1" customWidth="1"/>
    <col min="12281" max="12281" width="21.5" style="1" bestFit="1" customWidth="1"/>
    <col min="12282" max="12282" width="16" style="1" customWidth="1"/>
    <col min="12283" max="12283" width="10.5" style="1" bestFit="1" customWidth="1"/>
    <col min="12284" max="12286" width="12.6640625" style="1" customWidth="1"/>
    <col min="12287" max="12287" width="13.83203125" style="1" customWidth="1"/>
    <col min="12288" max="12288" width="15.33203125" style="1" customWidth="1"/>
    <col min="12289" max="12289" width="13.83203125" style="1" customWidth="1"/>
    <col min="12290" max="12290" width="0" style="1" hidden="1" customWidth="1"/>
    <col min="12291" max="12291" width="13.83203125" style="1" customWidth="1"/>
    <col min="12292" max="12292" width="63.6640625" style="1" bestFit="1" customWidth="1"/>
    <col min="12293" max="12293" width="63.6640625" style="1" customWidth="1"/>
    <col min="12294" max="12297" width="17.5" style="1" customWidth="1"/>
    <col min="12298" max="12303" width="11" style="1" customWidth="1"/>
    <col min="12304" max="12535" width="8.1640625" style="1"/>
    <col min="12536" max="12536" width="5.5" style="1" customWidth="1"/>
    <col min="12537" max="12537" width="21.5" style="1" bestFit="1" customWidth="1"/>
    <col min="12538" max="12538" width="16" style="1" customWidth="1"/>
    <col min="12539" max="12539" width="10.5" style="1" bestFit="1" customWidth="1"/>
    <col min="12540" max="12542" width="12.6640625" style="1" customWidth="1"/>
    <col min="12543" max="12543" width="13.83203125" style="1" customWidth="1"/>
    <col min="12544" max="12544" width="15.33203125" style="1" customWidth="1"/>
    <col min="12545" max="12545" width="13.83203125" style="1" customWidth="1"/>
    <col min="12546" max="12546" width="0" style="1" hidden="1" customWidth="1"/>
    <col min="12547" max="12547" width="13.83203125" style="1" customWidth="1"/>
    <col min="12548" max="12548" width="63.6640625" style="1" bestFit="1" customWidth="1"/>
    <col min="12549" max="12549" width="63.6640625" style="1" customWidth="1"/>
    <col min="12550" max="12553" width="17.5" style="1" customWidth="1"/>
    <col min="12554" max="12559" width="11" style="1" customWidth="1"/>
    <col min="12560" max="12791" width="8.1640625" style="1"/>
    <col min="12792" max="12792" width="5.5" style="1" customWidth="1"/>
    <col min="12793" max="12793" width="21.5" style="1" bestFit="1" customWidth="1"/>
    <col min="12794" max="12794" width="16" style="1" customWidth="1"/>
    <col min="12795" max="12795" width="10.5" style="1" bestFit="1" customWidth="1"/>
    <col min="12796" max="12798" width="12.6640625" style="1" customWidth="1"/>
    <col min="12799" max="12799" width="13.83203125" style="1" customWidth="1"/>
    <col min="12800" max="12800" width="15.33203125" style="1" customWidth="1"/>
    <col min="12801" max="12801" width="13.83203125" style="1" customWidth="1"/>
    <col min="12802" max="12802" width="0" style="1" hidden="1" customWidth="1"/>
    <col min="12803" max="12803" width="13.83203125" style="1" customWidth="1"/>
    <col min="12804" max="12804" width="63.6640625" style="1" bestFit="1" customWidth="1"/>
    <col min="12805" max="12805" width="63.6640625" style="1" customWidth="1"/>
    <col min="12806" max="12809" width="17.5" style="1" customWidth="1"/>
    <col min="12810" max="12815" width="11" style="1" customWidth="1"/>
    <col min="12816" max="13047" width="8.1640625" style="1"/>
    <col min="13048" max="13048" width="5.5" style="1" customWidth="1"/>
    <col min="13049" max="13049" width="21.5" style="1" bestFit="1" customWidth="1"/>
    <col min="13050" max="13050" width="16" style="1" customWidth="1"/>
    <col min="13051" max="13051" width="10.5" style="1" bestFit="1" customWidth="1"/>
    <col min="13052" max="13054" width="12.6640625" style="1" customWidth="1"/>
    <col min="13055" max="13055" width="13.83203125" style="1" customWidth="1"/>
    <col min="13056" max="13056" width="15.33203125" style="1" customWidth="1"/>
    <col min="13057" max="13057" width="13.83203125" style="1" customWidth="1"/>
    <col min="13058" max="13058" width="0" style="1" hidden="1" customWidth="1"/>
    <col min="13059" max="13059" width="13.83203125" style="1" customWidth="1"/>
    <col min="13060" max="13060" width="63.6640625" style="1" bestFit="1" customWidth="1"/>
    <col min="13061" max="13061" width="63.6640625" style="1" customWidth="1"/>
    <col min="13062" max="13065" width="17.5" style="1" customWidth="1"/>
    <col min="13066" max="13071" width="11" style="1" customWidth="1"/>
    <col min="13072" max="13303" width="8.1640625" style="1"/>
    <col min="13304" max="13304" width="5.5" style="1" customWidth="1"/>
    <col min="13305" max="13305" width="21.5" style="1" bestFit="1" customWidth="1"/>
    <col min="13306" max="13306" width="16" style="1" customWidth="1"/>
    <col min="13307" max="13307" width="10.5" style="1" bestFit="1" customWidth="1"/>
    <col min="13308" max="13310" width="12.6640625" style="1" customWidth="1"/>
    <col min="13311" max="13311" width="13.83203125" style="1" customWidth="1"/>
    <col min="13312" max="13312" width="15.33203125" style="1" customWidth="1"/>
    <col min="13313" max="13313" width="13.83203125" style="1" customWidth="1"/>
    <col min="13314" max="13314" width="0" style="1" hidden="1" customWidth="1"/>
    <col min="13315" max="13315" width="13.83203125" style="1" customWidth="1"/>
    <col min="13316" max="13316" width="63.6640625" style="1" bestFit="1" customWidth="1"/>
    <col min="13317" max="13317" width="63.6640625" style="1" customWidth="1"/>
    <col min="13318" max="13321" width="17.5" style="1" customWidth="1"/>
    <col min="13322" max="13327" width="11" style="1" customWidth="1"/>
    <col min="13328" max="13559" width="8.1640625" style="1"/>
    <col min="13560" max="13560" width="5.5" style="1" customWidth="1"/>
    <col min="13561" max="13561" width="21.5" style="1" bestFit="1" customWidth="1"/>
    <col min="13562" max="13562" width="16" style="1" customWidth="1"/>
    <col min="13563" max="13563" width="10.5" style="1" bestFit="1" customWidth="1"/>
    <col min="13564" max="13566" width="12.6640625" style="1" customWidth="1"/>
    <col min="13567" max="13567" width="13.83203125" style="1" customWidth="1"/>
    <col min="13568" max="13568" width="15.33203125" style="1" customWidth="1"/>
    <col min="13569" max="13569" width="13.83203125" style="1" customWidth="1"/>
    <col min="13570" max="13570" width="0" style="1" hidden="1" customWidth="1"/>
    <col min="13571" max="13571" width="13.83203125" style="1" customWidth="1"/>
    <col min="13572" max="13572" width="63.6640625" style="1" bestFit="1" customWidth="1"/>
    <col min="13573" max="13573" width="63.6640625" style="1" customWidth="1"/>
    <col min="13574" max="13577" width="17.5" style="1" customWidth="1"/>
    <col min="13578" max="13583" width="11" style="1" customWidth="1"/>
    <col min="13584" max="13815" width="8.1640625" style="1"/>
    <col min="13816" max="13816" width="5.5" style="1" customWidth="1"/>
    <col min="13817" max="13817" width="21.5" style="1" bestFit="1" customWidth="1"/>
    <col min="13818" max="13818" width="16" style="1" customWidth="1"/>
    <col min="13819" max="13819" width="10.5" style="1" bestFit="1" customWidth="1"/>
    <col min="13820" max="13822" width="12.6640625" style="1" customWidth="1"/>
    <col min="13823" max="13823" width="13.83203125" style="1" customWidth="1"/>
    <col min="13824" max="13824" width="15.33203125" style="1" customWidth="1"/>
    <col min="13825" max="13825" width="13.83203125" style="1" customWidth="1"/>
    <col min="13826" max="13826" width="0" style="1" hidden="1" customWidth="1"/>
    <col min="13827" max="13827" width="13.83203125" style="1" customWidth="1"/>
    <col min="13828" max="13828" width="63.6640625" style="1" bestFit="1" customWidth="1"/>
    <col min="13829" max="13829" width="63.6640625" style="1" customWidth="1"/>
    <col min="13830" max="13833" width="17.5" style="1" customWidth="1"/>
    <col min="13834" max="13839" width="11" style="1" customWidth="1"/>
    <col min="13840" max="14071" width="8.1640625" style="1"/>
    <col min="14072" max="14072" width="5.5" style="1" customWidth="1"/>
    <col min="14073" max="14073" width="21.5" style="1" bestFit="1" customWidth="1"/>
    <col min="14074" max="14074" width="16" style="1" customWidth="1"/>
    <col min="14075" max="14075" width="10.5" style="1" bestFit="1" customWidth="1"/>
    <col min="14076" max="14078" width="12.6640625" style="1" customWidth="1"/>
    <col min="14079" max="14079" width="13.83203125" style="1" customWidth="1"/>
    <col min="14080" max="14080" width="15.33203125" style="1" customWidth="1"/>
    <col min="14081" max="14081" width="13.83203125" style="1" customWidth="1"/>
    <col min="14082" max="14082" width="0" style="1" hidden="1" customWidth="1"/>
    <col min="14083" max="14083" width="13.83203125" style="1" customWidth="1"/>
    <col min="14084" max="14084" width="63.6640625" style="1" bestFit="1" customWidth="1"/>
    <col min="14085" max="14085" width="63.6640625" style="1" customWidth="1"/>
    <col min="14086" max="14089" width="17.5" style="1" customWidth="1"/>
    <col min="14090" max="14095" width="11" style="1" customWidth="1"/>
    <col min="14096" max="14327" width="8.1640625" style="1"/>
    <col min="14328" max="14328" width="5.5" style="1" customWidth="1"/>
    <col min="14329" max="14329" width="21.5" style="1" bestFit="1" customWidth="1"/>
    <col min="14330" max="14330" width="16" style="1" customWidth="1"/>
    <col min="14331" max="14331" width="10.5" style="1" bestFit="1" customWidth="1"/>
    <col min="14332" max="14334" width="12.6640625" style="1" customWidth="1"/>
    <col min="14335" max="14335" width="13.83203125" style="1" customWidth="1"/>
    <col min="14336" max="14336" width="15.33203125" style="1" customWidth="1"/>
    <col min="14337" max="14337" width="13.83203125" style="1" customWidth="1"/>
    <col min="14338" max="14338" width="0" style="1" hidden="1" customWidth="1"/>
    <col min="14339" max="14339" width="13.83203125" style="1" customWidth="1"/>
    <col min="14340" max="14340" width="63.6640625" style="1" bestFit="1" customWidth="1"/>
    <col min="14341" max="14341" width="63.6640625" style="1" customWidth="1"/>
    <col min="14342" max="14345" width="17.5" style="1" customWidth="1"/>
    <col min="14346" max="14351" width="11" style="1" customWidth="1"/>
    <col min="14352" max="14583" width="8.1640625" style="1"/>
    <col min="14584" max="14584" width="5.5" style="1" customWidth="1"/>
    <col min="14585" max="14585" width="21.5" style="1" bestFit="1" customWidth="1"/>
    <col min="14586" max="14586" width="16" style="1" customWidth="1"/>
    <col min="14587" max="14587" width="10.5" style="1" bestFit="1" customWidth="1"/>
    <col min="14588" max="14590" width="12.6640625" style="1" customWidth="1"/>
    <col min="14591" max="14591" width="13.83203125" style="1" customWidth="1"/>
    <col min="14592" max="14592" width="15.33203125" style="1" customWidth="1"/>
    <col min="14593" max="14593" width="13.83203125" style="1" customWidth="1"/>
    <col min="14594" max="14594" width="0" style="1" hidden="1" customWidth="1"/>
    <col min="14595" max="14595" width="13.83203125" style="1" customWidth="1"/>
    <col min="14596" max="14596" width="63.6640625" style="1" bestFit="1" customWidth="1"/>
    <col min="14597" max="14597" width="63.6640625" style="1" customWidth="1"/>
    <col min="14598" max="14601" width="17.5" style="1" customWidth="1"/>
    <col min="14602" max="14607" width="11" style="1" customWidth="1"/>
    <col min="14608" max="14839" width="8.1640625" style="1"/>
    <col min="14840" max="14840" width="5.5" style="1" customWidth="1"/>
    <col min="14841" max="14841" width="21.5" style="1" bestFit="1" customWidth="1"/>
    <col min="14842" max="14842" width="16" style="1" customWidth="1"/>
    <col min="14843" max="14843" width="10.5" style="1" bestFit="1" customWidth="1"/>
    <col min="14844" max="14846" width="12.6640625" style="1" customWidth="1"/>
    <col min="14847" max="14847" width="13.83203125" style="1" customWidth="1"/>
    <col min="14848" max="14848" width="15.33203125" style="1" customWidth="1"/>
    <col min="14849" max="14849" width="13.83203125" style="1" customWidth="1"/>
    <col min="14850" max="14850" width="0" style="1" hidden="1" customWidth="1"/>
    <col min="14851" max="14851" width="13.83203125" style="1" customWidth="1"/>
    <col min="14852" max="14852" width="63.6640625" style="1" bestFit="1" customWidth="1"/>
    <col min="14853" max="14853" width="63.6640625" style="1" customWidth="1"/>
    <col min="14854" max="14857" width="17.5" style="1" customWidth="1"/>
    <col min="14858" max="14863" width="11" style="1" customWidth="1"/>
    <col min="14864" max="15095" width="8.1640625" style="1"/>
    <col min="15096" max="15096" width="5.5" style="1" customWidth="1"/>
    <col min="15097" max="15097" width="21.5" style="1" bestFit="1" customWidth="1"/>
    <col min="15098" max="15098" width="16" style="1" customWidth="1"/>
    <col min="15099" max="15099" width="10.5" style="1" bestFit="1" customWidth="1"/>
    <col min="15100" max="15102" width="12.6640625" style="1" customWidth="1"/>
    <col min="15103" max="15103" width="13.83203125" style="1" customWidth="1"/>
    <col min="15104" max="15104" width="15.33203125" style="1" customWidth="1"/>
    <col min="15105" max="15105" width="13.83203125" style="1" customWidth="1"/>
    <col min="15106" max="15106" width="0" style="1" hidden="1" customWidth="1"/>
    <col min="15107" max="15107" width="13.83203125" style="1" customWidth="1"/>
    <col min="15108" max="15108" width="63.6640625" style="1" bestFit="1" customWidth="1"/>
    <col min="15109" max="15109" width="63.6640625" style="1" customWidth="1"/>
    <col min="15110" max="15113" width="17.5" style="1" customWidth="1"/>
    <col min="15114" max="15119" width="11" style="1" customWidth="1"/>
    <col min="15120" max="15351" width="8.1640625" style="1"/>
    <col min="15352" max="15352" width="5.5" style="1" customWidth="1"/>
    <col min="15353" max="15353" width="21.5" style="1" bestFit="1" customWidth="1"/>
    <col min="15354" max="15354" width="16" style="1" customWidth="1"/>
    <col min="15355" max="15355" width="10.5" style="1" bestFit="1" customWidth="1"/>
    <col min="15356" max="15358" width="12.6640625" style="1" customWidth="1"/>
    <col min="15359" max="15359" width="13.83203125" style="1" customWidth="1"/>
    <col min="15360" max="15360" width="15.33203125" style="1" customWidth="1"/>
    <col min="15361" max="15361" width="13.83203125" style="1" customWidth="1"/>
    <col min="15362" max="15362" width="0" style="1" hidden="1" customWidth="1"/>
    <col min="15363" max="15363" width="13.83203125" style="1" customWidth="1"/>
    <col min="15364" max="15364" width="63.6640625" style="1" bestFit="1" customWidth="1"/>
    <col min="15365" max="15365" width="63.6640625" style="1" customWidth="1"/>
    <col min="15366" max="15369" width="17.5" style="1" customWidth="1"/>
    <col min="15370" max="15375" width="11" style="1" customWidth="1"/>
    <col min="15376" max="15607" width="8.1640625" style="1"/>
    <col min="15608" max="15608" width="5.5" style="1" customWidth="1"/>
    <col min="15609" max="15609" width="21.5" style="1" bestFit="1" customWidth="1"/>
    <col min="15610" max="15610" width="16" style="1" customWidth="1"/>
    <col min="15611" max="15611" width="10.5" style="1" bestFit="1" customWidth="1"/>
    <col min="15612" max="15614" width="12.6640625" style="1" customWidth="1"/>
    <col min="15615" max="15615" width="13.83203125" style="1" customWidth="1"/>
    <col min="15616" max="15616" width="15.33203125" style="1" customWidth="1"/>
    <col min="15617" max="15617" width="13.83203125" style="1" customWidth="1"/>
    <col min="15618" max="15618" width="0" style="1" hidden="1" customWidth="1"/>
    <col min="15619" max="15619" width="13.83203125" style="1" customWidth="1"/>
    <col min="15620" max="15620" width="63.6640625" style="1" bestFit="1" customWidth="1"/>
    <col min="15621" max="15621" width="63.6640625" style="1" customWidth="1"/>
    <col min="15622" max="15625" width="17.5" style="1" customWidth="1"/>
    <col min="15626" max="15631" width="11" style="1" customWidth="1"/>
    <col min="15632" max="15863" width="8.1640625" style="1"/>
    <col min="15864" max="15864" width="5.5" style="1" customWidth="1"/>
    <col min="15865" max="15865" width="21.5" style="1" bestFit="1" customWidth="1"/>
    <col min="15866" max="15866" width="16" style="1" customWidth="1"/>
    <col min="15867" max="15867" width="10.5" style="1" bestFit="1" customWidth="1"/>
    <col min="15868" max="15870" width="12.6640625" style="1" customWidth="1"/>
    <col min="15871" max="15871" width="13.83203125" style="1" customWidth="1"/>
    <col min="15872" max="15872" width="15.33203125" style="1" customWidth="1"/>
    <col min="15873" max="15873" width="13.83203125" style="1" customWidth="1"/>
    <col min="15874" max="15874" width="0" style="1" hidden="1" customWidth="1"/>
    <col min="15875" max="15875" width="13.83203125" style="1" customWidth="1"/>
    <col min="15876" max="15876" width="63.6640625" style="1" bestFit="1" customWidth="1"/>
    <col min="15877" max="15877" width="63.6640625" style="1" customWidth="1"/>
    <col min="15878" max="15881" width="17.5" style="1" customWidth="1"/>
    <col min="15882" max="15887" width="11" style="1" customWidth="1"/>
    <col min="15888" max="16119" width="8.1640625" style="1"/>
    <col min="16120" max="16120" width="5.5" style="1" customWidth="1"/>
    <col min="16121" max="16121" width="21.5" style="1" bestFit="1" customWidth="1"/>
    <col min="16122" max="16122" width="16" style="1" customWidth="1"/>
    <col min="16123" max="16123" width="10.5" style="1" bestFit="1" customWidth="1"/>
    <col min="16124" max="16126" width="12.6640625" style="1" customWidth="1"/>
    <col min="16127" max="16127" width="13.83203125" style="1" customWidth="1"/>
    <col min="16128" max="16128" width="15.33203125" style="1" customWidth="1"/>
    <col min="16129" max="16129" width="13.83203125" style="1" customWidth="1"/>
    <col min="16130" max="16130" width="0" style="1" hidden="1" customWidth="1"/>
    <col min="16131" max="16131" width="13.83203125" style="1" customWidth="1"/>
    <col min="16132" max="16132" width="63.6640625" style="1" bestFit="1" customWidth="1"/>
    <col min="16133" max="16133" width="63.6640625" style="1" customWidth="1"/>
    <col min="16134" max="16137" width="17.5" style="1" customWidth="1"/>
    <col min="16138" max="16143" width="11" style="1" customWidth="1"/>
    <col min="16144" max="16384" width="8.1640625" style="1"/>
  </cols>
  <sheetData>
    <row r="1" spans="1:18" ht="24.5" customHeight="1"/>
    <row r="4" spans="1:18" ht="27" customHeight="1"/>
    <row r="5" spans="1:18" s="3" customFormat="1" ht="32.5" hidden="1" customHeight="1">
      <c r="E5" s="2"/>
      <c r="F5" s="4" t="s">
        <v>2</v>
      </c>
      <c r="G5" s="4"/>
      <c r="H5" s="4" t="s">
        <v>2</v>
      </c>
      <c r="I5" s="4"/>
      <c r="Q5" s="31"/>
      <c r="R5" s="31"/>
    </row>
    <row r="6" spans="1:18" ht="29.25" customHeight="1">
      <c r="A6" s="26" t="s">
        <v>27</v>
      </c>
      <c r="B6" s="5"/>
      <c r="C6" s="5"/>
      <c r="D6" s="6"/>
      <c r="E6" s="6"/>
      <c r="F6" s="5"/>
      <c r="G6" s="5"/>
      <c r="H6" s="5"/>
      <c r="I6" s="5"/>
      <c r="J6" s="5"/>
      <c r="K6" s="17"/>
      <c r="L6" s="79"/>
      <c r="M6" s="79"/>
      <c r="N6" s="80">
        <f ca="1">TODAY()</f>
        <v>46087</v>
      </c>
      <c r="O6" s="84"/>
    </row>
    <row r="7" spans="1:18" ht="25.75" customHeight="1">
      <c r="A7" s="85" t="s">
        <v>14</v>
      </c>
      <c r="B7" s="85"/>
      <c r="C7" s="85"/>
      <c r="D7" s="85"/>
      <c r="E7" s="85"/>
      <c r="F7" s="85"/>
      <c r="G7" s="85"/>
      <c r="H7" s="85"/>
      <c r="I7" s="85"/>
      <c r="J7" s="85"/>
      <c r="K7" s="85"/>
      <c r="L7" s="85"/>
      <c r="M7" s="85"/>
      <c r="N7" s="86"/>
      <c r="O7" s="86"/>
    </row>
    <row r="8" spans="1:18" ht="22.75" customHeight="1">
      <c r="A8" s="75" t="s">
        <v>25</v>
      </c>
      <c r="B8" s="76"/>
      <c r="C8" s="76"/>
      <c r="D8" s="76"/>
      <c r="E8" s="76"/>
      <c r="F8" s="76"/>
      <c r="G8" s="76"/>
      <c r="H8" s="76"/>
      <c r="I8" s="76"/>
      <c r="J8" s="76"/>
      <c r="K8" s="76"/>
      <c r="L8" s="76"/>
      <c r="M8" s="76"/>
      <c r="N8" s="82"/>
      <c r="O8" s="83"/>
    </row>
    <row r="9" spans="1:18" s="7" customFormat="1" ht="64" customHeight="1">
      <c r="A9" s="24" t="s">
        <v>3</v>
      </c>
      <c r="B9" s="24" t="s">
        <v>0</v>
      </c>
      <c r="C9" s="24" t="s">
        <v>1</v>
      </c>
      <c r="D9" s="24" t="s">
        <v>4</v>
      </c>
      <c r="E9" s="25" t="s">
        <v>5</v>
      </c>
      <c r="F9" s="25" t="s">
        <v>6</v>
      </c>
      <c r="G9" s="25" t="s">
        <v>52</v>
      </c>
      <c r="H9" s="25" t="s">
        <v>7</v>
      </c>
      <c r="I9" s="25" t="s">
        <v>53</v>
      </c>
      <c r="J9" s="29" t="s">
        <v>20</v>
      </c>
      <c r="K9" s="24" t="s">
        <v>13</v>
      </c>
      <c r="L9" s="25" t="s">
        <v>16</v>
      </c>
      <c r="M9" s="25" t="s">
        <v>17</v>
      </c>
      <c r="N9" s="25" t="s">
        <v>26</v>
      </c>
      <c r="O9" s="25" t="s">
        <v>23</v>
      </c>
      <c r="Q9" s="32" t="s">
        <v>33</v>
      </c>
      <c r="R9" s="32" t="s">
        <v>40</v>
      </c>
    </row>
    <row r="10" spans="1:18" s="12" customFormat="1" ht="68.5" customHeight="1">
      <c r="A10" s="8">
        <v>1</v>
      </c>
      <c r="B10" s="8" t="s">
        <v>50</v>
      </c>
      <c r="C10" s="8" t="s">
        <v>43</v>
      </c>
      <c r="D10" s="9" t="s">
        <v>8</v>
      </c>
      <c r="E10" s="10" t="s">
        <v>45</v>
      </c>
      <c r="F10" s="11">
        <v>5595</v>
      </c>
      <c r="G10" s="11">
        <v>5875</v>
      </c>
      <c r="H10" s="28">
        <v>4196</v>
      </c>
      <c r="I10" s="28">
        <f>ROUND(H10*G10/F10,0)</f>
        <v>4406</v>
      </c>
      <c r="J10" s="27">
        <v>1000</v>
      </c>
      <c r="K10" s="13" t="s">
        <v>44</v>
      </c>
      <c r="L10" s="9">
        <v>9</v>
      </c>
      <c r="M10" s="9">
        <v>4</v>
      </c>
      <c r="N10" s="9" t="s">
        <v>21</v>
      </c>
      <c r="O10" s="9" t="s">
        <v>38</v>
      </c>
      <c r="Q10" s="38" t="s">
        <v>32</v>
      </c>
      <c r="R10" s="39">
        <f>ROUNDUP(J10*1.2,-1)</f>
        <v>1200</v>
      </c>
    </row>
    <row r="11" spans="1:18" s="12" customFormat="1" ht="68.5" customHeight="1">
      <c r="A11" s="8">
        <v>2</v>
      </c>
      <c r="B11" s="8" t="s">
        <v>46</v>
      </c>
      <c r="C11" s="8" t="s">
        <v>47</v>
      </c>
      <c r="D11" s="9" t="s">
        <v>8</v>
      </c>
      <c r="E11" s="10" t="s">
        <v>9</v>
      </c>
      <c r="F11" s="11">
        <v>17995</v>
      </c>
      <c r="G11" s="11">
        <v>18910</v>
      </c>
      <c r="H11" s="28">
        <v>13496</v>
      </c>
      <c r="I11" s="28">
        <f>ROUND(H11*G11/F11,0)</f>
        <v>14182</v>
      </c>
      <c r="J11" s="27">
        <v>9000</v>
      </c>
      <c r="K11" s="13" t="s">
        <v>48</v>
      </c>
      <c r="L11" s="9">
        <v>9</v>
      </c>
      <c r="M11" s="9">
        <v>8</v>
      </c>
      <c r="N11" s="9" t="s">
        <v>21</v>
      </c>
      <c r="O11" s="9" t="s">
        <v>22</v>
      </c>
      <c r="Q11" s="38">
        <v>44834</v>
      </c>
      <c r="R11" s="39">
        <f>ROUNDUP(J11*1.2,-1)</f>
        <v>10800</v>
      </c>
    </row>
    <row r="12" spans="1:18" s="12" customFormat="1" ht="74.5" customHeight="1">
      <c r="A12" s="8">
        <v>3</v>
      </c>
      <c r="B12" s="8" t="s">
        <v>37</v>
      </c>
      <c r="C12" s="8" t="s">
        <v>41</v>
      </c>
      <c r="D12" s="9" t="s">
        <v>39</v>
      </c>
      <c r="E12" s="10" t="s">
        <v>9</v>
      </c>
      <c r="F12" s="11">
        <v>19995</v>
      </c>
      <c r="G12" s="11">
        <v>21010</v>
      </c>
      <c r="H12" s="28">
        <v>14996</v>
      </c>
      <c r="I12" s="28">
        <f>ROUND(H12*G12/F12,0)</f>
        <v>15757</v>
      </c>
      <c r="J12" s="27">
        <v>9500</v>
      </c>
      <c r="K12" s="13" t="s">
        <v>42</v>
      </c>
      <c r="L12" s="9">
        <v>8</v>
      </c>
      <c r="M12" s="9">
        <v>9</v>
      </c>
      <c r="N12" s="9" t="s">
        <v>21</v>
      </c>
      <c r="O12" s="9" t="s">
        <v>22</v>
      </c>
      <c r="Q12" s="40" t="s">
        <v>49</v>
      </c>
      <c r="R12" s="34"/>
    </row>
    <row r="13" spans="1:18" s="12" customFormat="1" ht="54" customHeight="1">
      <c r="A13" s="19"/>
      <c r="B13" s="19"/>
      <c r="C13" s="19"/>
      <c r="D13" s="20"/>
      <c r="E13" s="21"/>
      <c r="F13" s="22"/>
      <c r="G13" s="22"/>
      <c r="H13" s="22"/>
      <c r="I13" s="22"/>
      <c r="J13" s="18"/>
      <c r="K13" s="23"/>
      <c r="L13" s="7"/>
      <c r="M13" s="7"/>
      <c r="N13" s="7"/>
      <c r="O13" s="7"/>
      <c r="Q13" s="33"/>
      <c r="R13" s="35"/>
    </row>
    <row r="14" spans="1:18" s="12" customFormat="1" ht="25.25" customHeight="1">
      <c r="A14" s="72" t="s">
        <v>15</v>
      </c>
      <c r="B14" s="73"/>
      <c r="C14" s="73"/>
      <c r="D14" s="73"/>
      <c r="E14" s="73"/>
      <c r="F14" s="73"/>
      <c r="G14" s="73"/>
      <c r="H14" s="73"/>
      <c r="I14" s="73"/>
      <c r="J14" s="73"/>
      <c r="K14" s="73"/>
      <c r="L14" s="73"/>
      <c r="M14" s="73"/>
      <c r="N14" s="87"/>
      <c r="O14" s="88"/>
      <c r="Q14" s="33"/>
      <c r="R14" s="36"/>
    </row>
    <row r="15" spans="1:18" s="12" customFormat="1" ht="20.5" customHeight="1">
      <c r="A15" s="75" t="s">
        <v>24</v>
      </c>
      <c r="B15" s="76"/>
      <c r="C15" s="76"/>
      <c r="D15" s="76"/>
      <c r="E15" s="76"/>
      <c r="F15" s="76"/>
      <c r="G15" s="76"/>
      <c r="H15" s="76"/>
      <c r="I15" s="76"/>
      <c r="J15" s="76"/>
      <c r="K15" s="76"/>
      <c r="L15" s="76"/>
      <c r="M15" s="76"/>
      <c r="N15" s="82"/>
      <c r="O15" s="83"/>
      <c r="Q15" s="33"/>
      <c r="R15" s="35"/>
    </row>
    <row r="16" spans="1:18" s="12" customFormat="1" ht="104.5" customHeight="1">
      <c r="A16" s="8">
        <v>1</v>
      </c>
      <c r="B16" s="8" t="s">
        <v>51</v>
      </c>
      <c r="C16" s="8" t="s">
        <v>31</v>
      </c>
      <c r="D16" s="9" t="s">
        <v>18</v>
      </c>
      <c r="E16" s="10" t="s">
        <v>9</v>
      </c>
      <c r="F16" s="11">
        <v>13995</v>
      </c>
      <c r="G16" s="11">
        <v>14695</v>
      </c>
      <c r="H16" s="11">
        <v>10496</v>
      </c>
      <c r="I16" s="11">
        <f t="shared" ref="I16:I18" si="0">ROUND(H16*G16/F16,0)</f>
        <v>11021</v>
      </c>
      <c r="J16" s="27">
        <v>6000</v>
      </c>
      <c r="K16" s="13" t="s">
        <v>28</v>
      </c>
      <c r="L16" s="9">
        <v>8</v>
      </c>
      <c r="M16" s="9">
        <v>10</v>
      </c>
      <c r="N16" s="9" t="s">
        <v>21</v>
      </c>
      <c r="O16" s="9" t="s">
        <v>22</v>
      </c>
      <c r="Q16" s="38" t="s">
        <v>32</v>
      </c>
      <c r="R16" s="39">
        <f t="shared" ref="R16:R18" si="1">ROUNDUP(J16*1.2,-1)</f>
        <v>7200</v>
      </c>
    </row>
    <row r="17" spans="1:18" s="12" customFormat="1" ht="69" customHeight="1">
      <c r="A17" s="8">
        <f t="shared" ref="A17:A18" si="2">A16+1</f>
        <v>2</v>
      </c>
      <c r="B17" s="8" t="s">
        <v>19</v>
      </c>
      <c r="C17" s="8" t="s">
        <v>30</v>
      </c>
      <c r="D17" s="9" t="s">
        <v>18</v>
      </c>
      <c r="E17" s="10" t="s">
        <v>9</v>
      </c>
      <c r="F17" s="11">
        <v>13995</v>
      </c>
      <c r="G17" s="11">
        <v>14695</v>
      </c>
      <c r="H17" s="11">
        <v>10496</v>
      </c>
      <c r="I17" s="11">
        <f t="shared" si="0"/>
        <v>11021</v>
      </c>
      <c r="J17" s="27">
        <v>6000</v>
      </c>
      <c r="K17" s="13" t="s">
        <v>29</v>
      </c>
      <c r="L17" s="9">
        <v>7</v>
      </c>
      <c r="M17" s="9">
        <v>9</v>
      </c>
      <c r="N17" s="9" t="s">
        <v>21</v>
      </c>
      <c r="O17" s="9" t="s">
        <v>22</v>
      </c>
      <c r="Q17" s="38" t="s">
        <v>32</v>
      </c>
      <c r="R17" s="39">
        <f t="shared" si="1"/>
        <v>7200</v>
      </c>
    </row>
    <row r="18" spans="1:18" s="12" customFormat="1" ht="58.25" customHeight="1">
      <c r="A18" s="8">
        <f t="shared" si="2"/>
        <v>3</v>
      </c>
      <c r="B18" s="8" t="s">
        <v>35</v>
      </c>
      <c r="C18" s="8" t="s">
        <v>34</v>
      </c>
      <c r="D18" s="9" t="s">
        <v>18</v>
      </c>
      <c r="E18" s="10" t="s">
        <v>9</v>
      </c>
      <c r="F18" s="11">
        <v>13995</v>
      </c>
      <c r="G18" s="11">
        <v>14695</v>
      </c>
      <c r="H18" s="11">
        <v>10496</v>
      </c>
      <c r="I18" s="11">
        <f t="shared" si="0"/>
        <v>11021</v>
      </c>
      <c r="J18" s="27">
        <v>6000</v>
      </c>
      <c r="K18" s="13" t="s">
        <v>36</v>
      </c>
      <c r="L18" s="9">
        <v>8</v>
      </c>
      <c r="M18" s="9">
        <v>10</v>
      </c>
      <c r="N18" s="9" t="s">
        <v>21</v>
      </c>
      <c r="O18" s="9" t="s">
        <v>22</v>
      </c>
      <c r="Q18" s="38" t="s">
        <v>32</v>
      </c>
      <c r="R18" s="39">
        <f t="shared" si="1"/>
        <v>7200</v>
      </c>
    </row>
    <row r="19" spans="1:18">
      <c r="B19" s="14" t="s">
        <v>10</v>
      </c>
      <c r="R19" s="37"/>
    </row>
    <row r="20" spans="1:18">
      <c r="B20" s="14" t="s">
        <v>11</v>
      </c>
      <c r="R20" s="37"/>
    </row>
    <row r="21" spans="1:18">
      <c r="K21" s="15"/>
      <c r="R21" s="37"/>
    </row>
    <row r="22" spans="1:18">
      <c r="K22" s="15"/>
      <c r="R22" s="37"/>
    </row>
    <row r="23" spans="1:18" ht="15" hidden="1" customHeight="1">
      <c r="B23" s="1" t="s">
        <v>12</v>
      </c>
      <c r="R23" s="37"/>
    </row>
    <row r="24" spans="1:18">
      <c r="R24" s="37"/>
    </row>
    <row r="25" spans="1:18">
      <c r="J25" s="16"/>
    </row>
    <row r="26" spans="1:18">
      <c r="J26" s="16"/>
    </row>
  </sheetData>
  <sheetProtection selectLockedCells="1" selectUnlockedCells="1"/>
  <mergeCells count="6">
    <mergeCell ref="A15:O15"/>
    <mergeCell ref="L6:M6"/>
    <mergeCell ref="N6:O6"/>
    <mergeCell ref="A7:O7"/>
    <mergeCell ref="A8:O8"/>
    <mergeCell ref="A14:O14"/>
  </mergeCells>
  <phoneticPr fontId="1"/>
  <conditionalFormatting sqref="C10">
    <cfRule type="duplicateValues" dxfId="5" priority="86" stopIfTrue="1"/>
  </conditionalFormatting>
  <conditionalFormatting sqref="C11:C12">
    <cfRule type="duplicateValues" dxfId="4" priority="83" stopIfTrue="1"/>
  </conditionalFormatting>
  <conditionalFormatting sqref="C13">
    <cfRule type="duplicateValues" dxfId="3" priority="7" stopIfTrue="1"/>
  </conditionalFormatting>
  <conditionalFormatting sqref="C16">
    <cfRule type="duplicateValues" dxfId="2" priority="9" stopIfTrue="1"/>
  </conditionalFormatting>
  <conditionalFormatting sqref="C17:C18">
    <cfRule type="duplicateValues" dxfId="1" priority="10" stopIfTrue="1"/>
  </conditionalFormatting>
  <conditionalFormatting sqref="C19:C65534 C1:C6 C9">
    <cfRule type="duplicateValues" dxfId="0" priority="8" stopIfTrue="1"/>
  </conditionalFormatting>
  <pageMargins left="0.75" right="0.15" top="0.25" bottom="0.25" header="0.3" footer="0.3"/>
  <pageSetup scale="36"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★List of Used Machines</vt:lpstr>
      <vt:lpstr>with Special prices</vt:lpstr>
      <vt:lpstr>'★List of Used Machines'!Print_Area</vt:lpstr>
      <vt:lpstr>'with Special prices'!Print_Area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Shinsuke Ota</dc:creator>
  <cp:lastModifiedBy>Mek Hollinger</cp:lastModifiedBy>
  <cp:lastPrinted>2024-05-21T13:35:44Z</cp:lastPrinted>
  <dcterms:created xsi:type="dcterms:W3CDTF">2021-02-19T23:39:52Z</dcterms:created>
  <dcterms:modified xsi:type="dcterms:W3CDTF">2026-03-06T15:21:21Z</dcterms:modified>
</cp:coreProperties>
</file>